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93" windowHeight="10122"/>
  </bookViews>
  <sheets>
    <sheet name="BASE BUILDER PHE BOQ" sheetId="1" r:id="rId1"/>
  </sheets>
  <externalReferences>
    <externalReference r:id="rId2"/>
  </externalReferences>
  <definedNames>
    <definedName name="_xlnm.Print_Area" localSheetId="0">'BASE BUILDER PHE BOQ'!$A$1:$H$237</definedName>
    <definedName name="_xlnm.Print_Titles" localSheetId="0">'BASE BUILDER PHE BOQ'!$3:$4</definedName>
  </definedNames>
  <calcPr calcId="144525" fullCalcOnLoad="1"/>
</workbook>
</file>

<file path=xl/sharedStrings.xml><?xml version="1.0" encoding="utf-8"?>
<sst xmlns="http://schemas.openxmlformats.org/spreadsheetml/2006/main" count="389" uniqueCount="170">
  <si>
    <t>BASE BUILDER BOQ FOR PLUMBING &amp; SANITARY INSTALLATION WORKS</t>
  </si>
  <si>
    <t>Sl. No.</t>
  </si>
  <si>
    <t>DESCRIPTION</t>
  </si>
  <si>
    <t>TOTAL QTY</t>
  </si>
  <si>
    <t>UNIT</t>
  </si>
  <si>
    <t>SUPPLY</t>
  </si>
  <si>
    <t>INSTALLATION</t>
  </si>
  <si>
    <t>RATE</t>
  </si>
  <si>
    <t>AMOUNT</t>
  </si>
  <si>
    <t>I</t>
  </si>
  <si>
    <t>SANITARY FIXTURES</t>
  </si>
  <si>
    <r>
      <t xml:space="preserve">Supply, Storing, Installing, testing and commissioning of </t>
    </r>
    <r>
      <rPr>
        <b/>
        <sz val="11"/>
        <rFont val="Arial"/>
        <family val="2"/>
        <charset val="0"/>
      </rPr>
      <t>White color wall hung European water closet</t>
    </r>
    <r>
      <rPr>
        <sz val="11"/>
        <rFont val="Arial"/>
        <family val="2"/>
        <charset val="0"/>
      </rPr>
      <t xml:space="preserve"> with concealed dual flush tank with necessary pan connecter, bend,checknut,  angle cock, PPseat cover with polythene buffer and flap, CP flanges, flush panel etc.,(The item rate shall include all costs towards labour, tools, tackles &amp; machineries, all leads &amp; lifts, work related cleaning ) complete.</t>
    </r>
    <r>
      <rPr>
        <b/>
        <sz val="11"/>
        <rFont val="Arial"/>
        <family val="2"/>
        <charset val="0"/>
      </rPr>
      <t>.</t>
    </r>
  </si>
  <si>
    <t>Nos</t>
  </si>
  <si>
    <t xml:space="preserve">    </t>
  </si>
  <si>
    <t>Make : Kerovit</t>
  </si>
  <si>
    <t>Model : Closet - KS 128RL Dew</t>
  </si>
  <si>
    <t>Concealed flush tank - Make : Geberit , Model :  Kombifix alpha 110.121.00.1</t>
  </si>
  <si>
    <t>Flush plates - KB500236</t>
  </si>
  <si>
    <t>Seat Cover - KS007E</t>
  </si>
  <si>
    <r>
      <t xml:space="preserve">Supply, Storing , Installing, testing and commissioning of counter top </t>
    </r>
    <r>
      <rPr>
        <b/>
        <sz val="11"/>
        <rFont val="Arial"/>
        <family val="2"/>
        <charset val="0"/>
      </rPr>
      <t>oval type</t>
    </r>
    <r>
      <rPr>
        <sz val="11"/>
        <rFont val="Arial"/>
        <family val="2"/>
        <charset val="0"/>
      </rPr>
      <t xml:space="preserve"> </t>
    </r>
    <r>
      <rPr>
        <b/>
        <sz val="11"/>
        <rFont val="Arial"/>
        <family val="2"/>
        <charset val="0"/>
      </rPr>
      <t>wash basin,</t>
    </r>
    <r>
      <rPr>
        <sz val="11"/>
        <rFont val="Arial"/>
        <family val="2"/>
        <charset val="0"/>
      </rPr>
      <t xml:space="preserve"> 15mm dia</t>
    </r>
    <r>
      <rPr>
        <b/>
        <sz val="11"/>
        <rFont val="Arial"/>
        <family val="2"/>
        <charset val="0"/>
      </rPr>
      <t xml:space="preserve"> Pillar cock </t>
    </r>
    <r>
      <rPr>
        <sz val="11"/>
        <rFont val="Arial"/>
        <family val="2"/>
        <charset val="0"/>
      </rPr>
      <t xml:space="preserve">with SS waste coupling, 32mm dia CP bottle trap with extension pipe, supporting bracket with necessary steel to support basin 1 No.15mm CP angle valve with 450mm long CP connection pipe and CP wall flanges all of approved make etc.,(The item rate shall include all costs towards labour, tools, tackles &amp; machineries, all leads &amp; lifts, work related cleaning ) complete. </t>
    </r>
    <r>
      <rPr>
        <b/>
        <sz val="11"/>
        <rFont val="Arial"/>
        <family val="2"/>
        <charset val="0"/>
      </rPr>
      <t>(Office toilet)</t>
    </r>
  </si>
  <si>
    <t>QRO</t>
  </si>
  <si>
    <t>``</t>
  </si>
  <si>
    <t>Model : Wash Basin - KS 251</t>
  </si>
  <si>
    <t>Pillar cock -  KB 411001</t>
  </si>
  <si>
    <t>Angle cock - KB 411003</t>
  </si>
  <si>
    <t>Bottle trap - KA 870002</t>
  </si>
  <si>
    <t>Waste coupling - KA 870009</t>
  </si>
  <si>
    <r>
      <t xml:space="preserve">Supply, Storing , Installing, testing and commissioning of counter top </t>
    </r>
    <r>
      <rPr>
        <b/>
        <sz val="11"/>
        <rFont val="Arial"/>
        <family val="2"/>
        <charset val="0"/>
      </rPr>
      <t>Rectangular type wash basin,</t>
    </r>
    <r>
      <rPr>
        <sz val="11"/>
        <rFont val="Arial"/>
        <family val="2"/>
        <charset val="0"/>
      </rPr>
      <t xml:space="preserve"> 15mm dia</t>
    </r>
    <r>
      <rPr>
        <b/>
        <sz val="11"/>
        <rFont val="Arial"/>
        <family val="2"/>
        <charset val="0"/>
      </rPr>
      <t xml:space="preserve"> Pillar cock </t>
    </r>
    <r>
      <rPr>
        <sz val="11"/>
        <rFont val="Arial"/>
        <family val="2"/>
        <charset val="0"/>
      </rPr>
      <t xml:space="preserve">with SS waste coupling, 32mm dia CP bottle trap with extension pipe, supporting bracket with necessary steel to support basin 1 No.15mm CP angle valve with 450mm long CP connection pipe and CP wall flanges all of approved make etc.,(The item rate shall include all costs towards labour, tools, tackles &amp; machineries, all leads &amp; lifts, work related cleaning ) complete. </t>
    </r>
    <r>
      <rPr>
        <b/>
        <sz val="11"/>
        <rFont val="Arial"/>
        <family val="2"/>
        <charset val="0"/>
      </rPr>
      <t>(Office toilet)</t>
    </r>
  </si>
  <si>
    <t>Model : Wash Basin - KS 204</t>
  </si>
  <si>
    <r>
      <t xml:space="preserve">Supply, Storing , Installing, testing and commissioning of counter top </t>
    </r>
    <r>
      <rPr>
        <b/>
        <sz val="11"/>
        <rFont val="Arial"/>
        <family val="2"/>
        <charset val="0"/>
      </rPr>
      <t>Rectangular type</t>
    </r>
    <r>
      <rPr>
        <sz val="11"/>
        <rFont val="Arial"/>
        <family val="2"/>
        <charset val="0"/>
      </rPr>
      <t xml:space="preserve"> </t>
    </r>
    <r>
      <rPr>
        <b/>
        <sz val="11"/>
        <rFont val="Arial"/>
        <family val="2"/>
        <charset val="0"/>
      </rPr>
      <t>wash basin,</t>
    </r>
    <r>
      <rPr>
        <sz val="11"/>
        <rFont val="Arial"/>
        <family val="2"/>
        <charset val="0"/>
      </rPr>
      <t xml:space="preserve"> 15mm dia</t>
    </r>
    <r>
      <rPr>
        <b/>
        <sz val="11"/>
        <rFont val="Arial"/>
        <family val="2"/>
        <charset val="0"/>
      </rPr>
      <t xml:space="preserve"> Pillar cock </t>
    </r>
    <r>
      <rPr>
        <sz val="11"/>
        <rFont val="Arial"/>
        <family val="2"/>
        <charset val="0"/>
      </rPr>
      <t xml:space="preserve">with SS waste coupling, 32mm dia CP bottle trap with extension pipe, supporting bracket with necessary steel to support basin 1 No.15mm CP angle valve with 450mm long CP connection pipe and CP wall flanges all of approved make etc.,(The item rate shall include all costs towards labour, tools, tackles &amp; machineries, all leads &amp; lifts, work related cleaning ) complete. </t>
    </r>
    <r>
      <rPr>
        <b/>
        <sz val="11"/>
        <rFont val="Arial"/>
        <family val="2"/>
        <charset val="0"/>
      </rPr>
      <t>(Workers toilet)</t>
    </r>
  </si>
  <si>
    <t>Model : Wash Basin - KS 202</t>
  </si>
  <si>
    <t>Pillar cock -  KA 860001</t>
  </si>
  <si>
    <t>Angle cock - KA 910007</t>
  </si>
  <si>
    <r>
      <t>Supply, Storing, Installing, testing and commissioning of  15mm CP</t>
    </r>
    <r>
      <rPr>
        <b/>
        <sz val="11"/>
        <rFont val="Arial"/>
        <family val="2"/>
        <charset val="0"/>
      </rPr>
      <t xml:space="preserve"> health faucet </t>
    </r>
    <r>
      <rPr>
        <sz val="11"/>
        <rFont val="Arial"/>
        <family val="2"/>
        <charset val="0"/>
      </rPr>
      <t>of approved make with necessary SS chrome plated hose 1000mm long nozzle,CP wall flange, CP angle cock etc., (The item rate shall include all costs towards labour, tools, tackles &amp; machineries, all leads &amp; lifts, work related cleaning)</t>
    </r>
    <r>
      <rPr>
        <b/>
        <sz val="11"/>
        <rFont val="Arial"/>
        <family val="2"/>
        <charset val="0"/>
      </rPr>
      <t xml:space="preserve">(Office toilet) </t>
    </r>
  </si>
  <si>
    <t>Make / Model : Kerovit / Health faucet - KA 580007</t>
  </si>
  <si>
    <r>
      <t>Supply, Storing, Installing, testing and commissioning of  15mm CP</t>
    </r>
    <r>
      <rPr>
        <b/>
        <sz val="11"/>
        <rFont val="Arial"/>
        <family val="2"/>
        <charset val="0"/>
      </rPr>
      <t xml:space="preserve"> health faucet </t>
    </r>
    <r>
      <rPr>
        <sz val="11"/>
        <rFont val="Arial"/>
        <family val="2"/>
        <charset val="0"/>
      </rPr>
      <t xml:space="preserve">of approved make with necessary SS chrome plated hose 1000mm long nozzle,CP wall flange, CP angle cock etc., (The item rate shall include all costs towards labour, tools, tackles &amp; machineries, all leads &amp; lifts, work related cleaning ) </t>
    </r>
    <r>
      <rPr>
        <b/>
        <sz val="11"/>
        <rFont val="Arial"/>
        <family val="2"/>
        <charset val="0"/>
      </rPr>
      <t>(Workers toilet)</t>
    </r>
  </si>
  <si>
    <r>
      <t>Supplying, installing, testing and commissioning White Vitreous</t>
    </r>
    <r>
      <rPr>
        <b/>
        <sz val="11"/>
        <rFont val="Arial"/>
        <family val="2"/>
        <charset val="0"/>
      </rPr>
      <t xml:space="preserve"> small flat back urinal</t>
    </r>
    <r>
      <rPr>
        <sz val="11"/>
        <rFont val="Arial"/>
        <family val="2"/>
        <charset val="0"/>
      </rPr>
      <t xml:space="preserve"> with self closing angle valve with attachment and flange supported by CI/GI bracket duly painted, comprising of all plumbing, CP wall flange and any other item required to provide satisfactory functioning.</t>
    </r>
    <r>
      <rPr>
        <b/>
        <sz val="11"/>
        <rFont val="Arial"/>
        <family val="2"/>
        <charset val="0"/>
      </rPr>
      <t xml:space="preserve"> (Workers toilet)</t>
    </r>
  </si>
  <si>
    <t>Make / Model : Kerovit / Urinal - KS 505 Philip</t>
  </si>
  <si>
    <t>Self closing angle valve - KA 860004</t>
  </si>
  <si>
    <r>
      <t>Supplying, installing, testing and commissioning White Vitreous</t>
    </r>
    <r>
      <rPr>
        <b/>
        <sz val="11"/>
        <rFont val="Arial"/>
        <family val="2"/>
        <charset val="0"/>
      </rPr>
      <t xml:space="preserve"> large flat back urinal</t>
    </r>
    <r>
      <rPr>
        <sz val="11"/>
        <rFont val="Arial"/>
        <family val="2"/>
        <charset val="0"/>
      </rPr>
      <t xml:space="preserve"> with self closing concealed flush body with trims supported by CI/GI bracket duly painted, including CP brass waste with dome type grating, CP cast brass bottle trap with extension piece, wall flanges, comprising of all plumbing,  CP wall flange and any other item required to provide satisfactory functioning.</t>
    </r>
    <r>
      <rPr>
        <b/>
        <sz val="11"/>
        <rFont val="Arial"/>
        <family val="2"/>
        <charset val="0"/>
      </rPr>
      <t xml:space="preserve"> (Office toilet)</t>
    </r>
  </si>
  <si>
    <t>Make / Model : Kerovit / Urinal - KB 7070 (Rivera)</t>
  </si>
  <si>
    <t>Self closing concealed flush body with trim - KB 1811059</t>
  </si>
  <si>
    <r>
      <rPr>
        <sz val="11"/>
        <rFont val="Arial"/>
        <family val="2"/>
        <charset val="0"/>
      </rPr>
      <t xml:space="preserve">Fixing &amp; testing of curved shaped </t>
    </r>
    <r>
      <rPr>
        <b/>
        <sz val="11"/>
        <rFont val="Arial"/>
        <family val="2"/>
        <charset val="0"/>
      </rPr>
      <t>urinal partition</t>
    </r>
    <r>
      <rPr>
        <sz val="11"/>
        <rFont val="Arial"/>
        <family val="2"/>
        <charset val="0"/>
      </rPr>
      <t xml:space="preserve"> with frosted glass including providing &amp; fixing concealed CI bracket, cutting and making good.(The item rate shall include all costs towards labour, tools, tackles &amp; machineries, scaffolding, all leads &amp; lifts, work related cleaning) complete in all respects.  Including necessary wall cutting/chasing and making good, wire meshing , replastering and finishing as required</t>
    </r>
    <r>
      <rPr>
        <sz val="11"/>
        <rFont val="Arial"/>
        <family val="2"/>
        <charset val="0"/>
      </rPr>
      <t>..</t>
    </r>
    <r>
      <rPr>
        <b/>
        <sz val="11"/>
        <rFont val="Arial"/>
        <family val="2"/>
        <charset val="0"/>
      </rPr>
      <t xml:space="preserve"> (Office toilet)</t>
    </r>
  </si>
  <si>
    <t>Make / Model : Kerovit / Urinal partition- KS506</t>
  </si>
  <si>
    <r>
      <rPr>
        <sz val="11"/>
        <rFont val="Arial"/>
        <family val="2"/>
        <charset val="0"/>
      </rPr>
      <t xml:space="preserve">Supply ,Installing, testing and commissioning of </t>
    </r>
    <r>
      <rPr>
        <b/>
        <sz val="11"/>
        <rFont val="Arial"/>
        <family val="2"/>
        <charset val="0"/>
      </rPr>
      <t>Indian water closet with exposed pvc tank</t>
    </r>
    <r>
      <rPr>
        <sz val="11"/>
        <rFont val="Arial"/>
        <family val="2"/>
        <charset val="0"/>
      </rPr>
      <t xml:space="preserve"> with necessary angle cock, cp flanges etc., complete.</t>
    </r>
  </si>
  <si>
    <t>Make / Model : Kerovit / KS 601 Logan</t>
  </si>
  <si>
    <t>PVC Tank - K0 1001 Karla</t>
  </si>
  <si>
    <t>Angle cock - KB 910007</t>
  </si>
  <si>
    <t>Supply, Fixing in position approved make  angle cock for water purifier including fixing 600mm long connection hose materials complete.</t>
  </si>
  <si>
    <t>make / Model : Kerovit / Angle cock - KB 411003</t>
  </si>
  <si>
    <r>
      <rPr>
        <sz val="11"/>
        <rFont val="Arial"/>
        <family val="2"/>
        <charset val="0"/>
      </rPr>
      <t xml:space="preserve">Supply, installation and fixing  testing and commissioning of Horizontal approved make electically operated storage </t>
    </r>
    <r>
      <rPr>
        <b/>
        <sz val="11"/>
        <rFont val="Arial"/>
        <family val="2"/>
        <charset val="0"/>
      </rPr>
      <t>water heater</t>
    </r>
    <r>
      <rPr>
        <sz val="11"/>
        <rFont val="Arial"/>
        <family val="2"/>
        <charset val="0"/>
      </rPr>
      <t xml:space="preserve"> inner container made from copper or stainless steel including the remal instalation safety valve, vacuum relief valve, neon lamp, mounting brackets, angle valve, connection hose installing in position with coach screws or bolts, nuts, testing, commissioning, etc, complete.</t>
    </r>
    <r>
      <rPr>
        <b/>
        <sz val="11"/>
        <rFont val="Arial"/>
        <family val="2"/>
        <charset val="0"/>
      </rPr>
      <t xml:space="preserve"> </t>
    </r>
  </si>
  <si>
    <t xml:space="preserve">a) 25ltrs capacity </t>
  </si>
  <si>
    <t>Make &amp; Model : Jaquar / Essco / ULT-ESS-ELHS025</t>
  </si>
  <si>
    <r>
      <rPr>
        <sz val="11"/>
        <rFont val="Arial"/>
        <family val="2"/>
        <charset val="0"/>
      </rPr>
      <t>Supply, Installing, testing and commissioning of approved make CP brass 2 way bib tap with flange accessories, including cutting &amp; making good of walls etc.. complete with wall flange etc.,</t>
    </r>
    <r>
      <rPr>
        <b/>
        <sz val="11"/>
        <rFont val="Arial"/>
        <family val="2"/>
        <charset val="0"/>
      </rPr>
      <t>(For IWC )</t>
    </r>
  </si>
  <si>
    <t>Make / Model : Kerovit / Bib Tap - KB 2011005</t>
  </si>
  <si>
    <r>
      <rPr>
        <sz val="11"/>
        <rFont val="Arial"/>
        <family val="2"/>
        <charset val="0"/>
      </rPr>
      <t xml:space="preserve">Supplying, installing, fixing, jointing, testing and commissioning of </t>
    </r>
    <r>
      <rPr>
        <b/>
        <sz val="11"/>
        <rFont val="Arial"/>
        <family val="2"/>
        <charset val="0"/>
      </rPr>
      <t xml:space="preserve">Water Dispenser, </t>
    </r>
    <r>
      <rPr>
        <sz val="11"/>
        <rFont val="Arial"/>
        <family val="2"/>
        <charset val="0"/>
      </rPr>
      <t xml:space="preserve">Outlet of Hot, Cold , Warm. </t>
    </r>
  </si>
  <si>
    <t>T O T A L - PART I</t>
  </si>
  <si>
    <t>II</t>
  </si>
  <si>
    <t xml:space="preserve">INTERNAL &amp; EXTERNAL DRAINAGE SYSTEM </t>
  </si>
  <si>
    <r>
      <t xml:space="preserve">Supply and fixing , Testing and Commissioning of PVC pipes Type-B  confirming to IS- 13592(above 50mm dia) &amp; IS-4985(upto 50mm dia)  soil &amp; waste pipes jointed with solvent cement of good quality lubricant inclusive of all necessary specials like bends, tees, offsets, junctions, pan connector, cowls etc., laid under floor / under ceiling / on walls with suitable clamps including making bores in masonry etc., and rendering the bores in cement mortar after laying the pipes and specials curing etc., complete. The quoted rate should include necessary supports like hanger supports, grip bolts and clamps etc.,. Fixing of universal clamp for hanging pipeline is done at no extra cost and is included in the cost of installation of piping. (Brand &amp; Specifications as per Design. </t>
    </r>
    <r>
      <rPr>
        <b/>
        <sz val="11"/>
        <rFont val="Arial"/>
        <family val="2"/>
        <charset val="0"/>
      </rPr>
      <t>(Internal)</t>
    </r>
  </si>
  <si>
    <t>a</t>
  </si>
  <si>
    <t>Using 40mm dia pipe</t>
  </si>
  <si>
    <t>Rmt</t>
  </si>
  <si>
    <t>b</t>
  </si>
  <si>
    <t>Using 50mm dia pipe</t>
  </si>
  <si>
    <t>c</t>
  </si>
  <si>
    <t>Using 75mm dia pipe</t>
  </si>
  <si>
    <t>d</t>
  </si>
  <si>
    <t>Using 110mm dia pipe</t>
  </si>
  <si>
    <r>
      <t xml:space="preserve">Supply and fixing , Testing and Commissioning of PVC pipes Type-B  confirming to IS- 13592(above 50mm dia) &amp; IS-4985(upto 50mm dia)  soil &amp; waste pipes jointed with solvent cement of good quality lubricant inclusive of all necessary specials like bends, tees, offsets, junctions, pan connector, cowls etc., laid under floor / under ceiling / on walls with suitable clamps including making bores in masonry etc., and rendering the bores in cement mortar after laying the pipes and specials curing etc., complete. The quoted rate should include necessary supports like hanger supports, grip bolts and clamps etc.,. Fixing of universal clamp for hanging pipeline is done at no extra cost and is included in the cost of installation of piping. (Brand &amp; Specifications as per Design. </t>
    </r>
    <r>
      <rPr>
        <b/>
        <sz val="11"/>
        <rFont val="Arial"/>
        <family val="2"/>
        <charset val="0"/>
      </rPr>
      <t>(Vertical shaft)</t>
    </r>
  </si>
  <si>
    <t>Using 50mm dia pipe - AC drain stack</t>
  </si>
  <si>
    <t xml:space="preserve">Using 75mm dia pipe -  waste stack </t>
  </si>
  <si>
    <t>Using 110mm dia pipe - soil stack</t>
  </si>
  <si>
    <t xml:space="preserve">Using 160mm dia pipe - Rain water stack </t>
  </si>
  <si>
    <t xml:space="preserve">Supply and fixing of PVC self cleasing, deep seal type 110 mm dia Multi Floor trap (heavy quality hopper type) and 75mm outlet with necessary cement concrete, water proofing the internal surfaces of chamber etc., complete as per specifications. depth of trap shall not be less than 125mm.(The item rate shall include all costs towards labour, tools, tackles &amp; machineries, all leads &amp; lifts, work related cleaning) completee. </t>
  </si>
  <si>
    <r>
      <t xml:space="preserve">Supplying, fixing and testing </t>
    </r>
    <r>
      <rPr>
        <b/>
        <sz val="11"/>
        <rFont val="Arial"/>
        <family val="2"/>
        <charset val="0"/>
      </rPr>
      <t>75 dia PVC 'P'  trap  for urinals</t>
    </r>
    <r>
      <rPr>
        <sz val="11"/>
        <rFont val="Arial"/>
        <family val="2"/>
        <charset val="0"/>
      </rPr>
      <t xml:space="preserve">  with boss connection suitable as per piping detail with fixed in bed of cement concrete. etc., complete.</t>
    </r>
  </si>
  <si>
    <r>
      <t xml:space="preserve">Supply and fixing of </t>
    </r>
    <r>
      <rPr>
        <b/>
        <sz val="11"/>
        <rFont val="Arial"/>
        <family val="2"/>
        <charset val="0"/>
      </rPr>
      <t>cockroach trap</t>
    </r>
    <r>
      <rPr>
        <sz val="11"/>
        <rFont val="Arial"/>
        <family val="2"/>
        <charset val="0"/>
      </rPr>
      <t xml:space="preserve"> of size 153mm x 153mm, complete as per specifications. (The item rate shall include all costs towards labour, tools, tackles &amp; machineries, all leads &amp; lifts, work related cleaning) complete</t>
    </r>
  </si>
  <si>
    <r>
      <t xml:space="preserve">Supply, fixing and testing of  </t>
    </r>
    <r>
      <rPr>
        <b/>
        <sz val="11"/>
        <rFont val="Arial"/>
        <family val="2"/>
        <charset val="0"/>
      </rPr>
      <t xml:space="preserve">PVC Floor cleanout (150x150mm) </t>
    </r>
    <r>
      <rPr>
        <sz val="11"/>
        <rFont val="Arial"/>
        <family val="2"/>
        <charset val="0"/>
      </rPr>
      <t>. For removing Clogging, etc., complete.(The frame and grating shall be approved by Architects)</t>
    </r>
  </si>
  <si>
    <r>
      <t>Supply and fixing , Testing and Commissioning of Type - B  SWR PVC pipe confirming to IS 13592 soil &amp; waste pipes jointed with solvent cement of good quality lubricant inclusive of all necessary specials like bends, tees, offsets, junctions, pan connector, cowls etc., Rate is inclusive all material, joints fittings solvents bend tees, end caps and filling excavated trench including sand cushion of at least 75mm all around the pipe laid in trenches to the required grade level. Hunching / bedding with PCC 1:3:6  wherever required as specified by the Consultant / Engineer-in-Charge at site inclusive of backfilling with excavated earth  with proper compaction etc., complete.</t>
    </r>
    <r>
      <rPr>
        <b/>
        <sz val="11"/>
        <rFont val="Arial"/>
        <family val="2"/>
        <charset val="0"/>
      </rPr>
      <t xml:space="preserve">(External) </t>
    </r>
  </si>
  <si>
    <t>a) 75 mm dia</t>
  </si>
  <si>
    <t>b) 110 mm dia</t>
  </si>
  <si>
    <t>c) 160 mm dia (IS 4985 - 6Kg) (Sewage &amp; Rain water)</t>
  </si>
  <si>
    <t>d) 200 mm dia (IS 4985 - 6Kg) (Sewage)</t>
  </si>
  <si>
    <t>e) 250 mm dia (IS 4985 - 6Kg) (Sewage)</t>
  </si>
  <si>
    <t>f) 300 mm dia (IS 4985 - 6Kg) (Sewage &amp; Rain water)</t>
  </si>
  <si>
    <r>
      <t xml:space="preserve">Supplying, fixing and testing </t>
    </r>
    <r>
      <rPr>
        <b/>
        <sz val="11"/>
        <rFont val="Arial"/>
        <family val="2"/>
        <charset val="0"/>
      </rPr>
      <t>PVC  gully trap</t>
    </r>
    <r>
      <rPr>
        <sz val="11"/>
        <rFont val="Arial"/>
        <family val="2"/>
        <charset val="0"/>
      </rPr>
      <t xml:space="preserve"> (Rate Should Includes Cover ) of size 300mm x 300mm with rebated top square bodies 150mm x 150mm, CI grating 100mm dia outlet set in 75mm thick PCC 1:4:8 bed, 115mm thick masonry chamber in CM 1:4, internal and external plastering 12mm thick in CM 1:6, supply and fixing 300mm  x 300mm size CI frame and cover, (weight of frame and cover not less than 25 kgs.) jointing to drain in CM 1:1, excavating, refilling and ramming etc., complete.(Medium duty cover (greenery / walk way) and  heavy duty covers (on the road) to be provided)</t>
    </r>
  </si>
  <si>
    <r>
      <t>Construction of</t>
    </r>
    <r>
      <rPr>
        <b/>
        <sz val="11"/>
        <rFont val="Arial"/>
        <family val="2"/>
        <charset val="0"/>
      </rPr>
      <t xml:space="preserve"> inspection chamber</t>
    </r>
    <r>
      <rPr>
        <sz val="11"/>
        <rFont val="Arial"/>
        <family val="2"/>
        <charset val="0"/>
      </rPr>
      <t xml:space="preserve"> (Rate Should Includes IC Cover )with 230mm thick best quality Table moulded bricks in CM 1:4 mixed with water proofing material over a bed of 150mm thick PCC 1:4:8, walls plastered smooth, both inside and outside  with CM 1:3, including curing. Excavation in all types of soil, necessary wooden/steel form work,  back filling of the chamber sides with the excavated soil, disposing of the surplus earth after back filling with initial lead of 30 meters. including ,lift, benching and channelling shall be finished smooth, in PCC 1:2:4 providing and fixing lockable type SFRC manhole frame  and cover with Thermo plastic moulded steps as per specifications and drawings. (Medium duty cover (greenery / walk way) and  heavy duty covers (on the road) to be provided)</t>
    </r>
  </si>
  <si>
    <t>600 x 600 mm up to 600 mm deep</t>
  </si>
  <si>
    <t>Qro</t>
  </si>
  <si>
    <t>800 x 900 mm up to 900 mm deep</t>
  </si>
  <si>
    <t>900 x 1200 mm up to 2500 mm deep</t>
  </si>
  <si>
    <r>
      <t>Construction of</t>
    </r>
    <r>
      <rPr>
        <b/>
        <sz val="11"/>
        <rFont val="Arial"/>
        <family val="2"/>
        <charset val="0"/>
      </rPr>
      <t xml:space="preserve"> catch basin</t>
    </r>
    <r>
      <rPr>
        <sz val="11"/>
        <rFont val="Arial"/>
        <family val="2"/>
        <charset val="0"/>
      </rPr>
      <t xml:space="preserve"> with  230mm thick walls in well burnt table moulded bricks in CM 1:6 over a bed of 150mm thick PCC 1:4:8 internal walls shall be plastered smooth in CM 1:3 and external walls plastered CM 1:3 with sponge finish. Fixing CI frame and grating conforming to IS 5967 /  1970 The top surface of the catch basin grating shall be  flushed to the landscape level and making suitable outlet arrangement to lateral drain with necessary excavation, back filling with the selected earth.  with all  leads and lifts etc., complete. Depth upto1200mm. (Medium duty cover (greenery / walk way) and  heavy duty covers (on the road) to be provided)</t>
    </r>
  </si>
  <si>
    <t>800 x 900 mm upto 900mm deep</t>
  </si>
  <si>
    <t>900 x 1200 mm upto 2500mm deep</t>
  </si>
  <si>
    <r>
      <t xml:space="preserve">Supplying and construction of </t>
    </r>
    <r>
      <rPr>
        <b/>
        <sz val="11"/>
        <rFont val="Arial"/>
        <family val="2"/>
        <charset val="0"/>
      </rPr>
      <t>Rain water recharge pit</t>
    </r>
    <r>
      <rPr>
        <sz val="11"/>
        <rFont val="Arial"/>
        <family val="2"/>
        <charset val="0"/>
      </rPr>
      <t xml:space="preserve"> with filter media, recharge bore, top slab complete as approved recharge pit drawing</t>
    </r>
  </si>
  <si>
    <t>a. 1200mm dia and 2000mm deep (will vary as per site water table)</t>
  </si>
  <si>
    <r>
      <t xml:space="preserve">Supplying and laying of </t>
    </r>
    <r>
      <rPr>
        <b/>
        <sz val="11"/>
        <rFont val="Arial"/>
        <family val="2"/>
        <charset val="0"/>
      </rPr>
      <t>RCC Hume NP4 Class</t>
    </r>
    <r>
      <rPr>
        <sz val="11"/>
        <rFont val="Arial"/>
        <family val="2"/>
        <charset val="0"/>
      </rPr>
      <t xml:space="preserve"> conforming to IS:458,  with collars and jointing cement soaked Hessian cloth and finished smooth the joint with cement mortar 1:1, including Earth work  excavation for the required depth with dewatering if required, laying pipe,  providing and laying cement concrete 1:3:6, 75mm thick at the side of joints to the required line, level and slope and backfilling etc., complete (For Road Crossing)</t>
    </r>
  </si>
  <si>
    <t>300mm dia NB</t>
  </si>
  <si>
    <t>Mts</t>
  </si>
  <si>
    <r>
      <t xml:space="preserve">Supplying and laying of </t>
    </r>
    <r>
      <rPr>
        <b/>
        <sz val="11"/>
        <rFont val="Arial"/>
        <family val="2"/>
        <charset val="0"/>
      </rPr>
      <t>RCC Hume NP3 Class</t>
    </r>
    <r>
      <rPr>
        <sz val="11"/>
        <rFont val="Arial"/>
        <family val="2"/>
        <charset val="0"/>
      </rPr>
      <t xml:space="preserve"> conforming to IS:458,  with collars and jointing cement soaked Hessian cloth and finished smooth the joint with cement mortar 1:1, including Earth work  excavation for the required depth with dewatering if required, laying pipe,  providing and laying cement concrete 1:3:6, 75mm thick at the side of joints to the required line, level and slope and backfilling etc., complete (For building around catch basin to catch basin &amp; catch basin to rain water recharge pit)</t>
    </r>
  </si>
  <si>
    <t>400mm dia NB</t>
  </si>
  <si>
    <t>T O T A L - PART II</t>
  </si>
  <si>
    <t>III</t>
  </si>
  <si>
    <t>INTERNAL &amp; EXTERNAL WATER SUPPLY</t>
  </si>
  <si>
    <r>
      <t>Supply, installation and testing of</t>
    </r>
    <r>
      <rPr>
        <b/>
        <sz val="11"/>
        <rFont val="Arial"/>
        <family val="2"/>
        <charset val="0"/>
      </rPr>
      <t xml:space="preserve">  CPVC </t>
    </r>
    <r>
      <rPr>
        <sz val="11"/>
        <rFont val="Arial"/>
        <family val="2"/>
        <charset val="0"/>
      </rPr>
      <t xml:space="preserve">pipes and fittings  </t>
    </r>
    <r>
      <rPr>
        <b/>
        <sz val="11"/>
        <rFont val="Arial"/>
        <family val="2"/>
        <charset val="0"/>
      </rPr>
      <t>SDR-11 (upto 50mm dia) &amp; SCH 80(above 50mm dia)</t>
    </r>
    <r>
      <rPr>
        <sz val="11"/>
        <rFont val="Arial"/>
        <family val="2"/>
        <charset val="0"/>
      </rPr>
      <t xml:space="preserve"> conforming to ASTM D 2846. CPVC fusion compound shall conform tro ASTM F493. The scope of including, cutting, cleaning and fixing in/on walls under ceiling, on terrace, etc.,. The quoted rate shall include for making necessary chasing, making bores in foundation, walls, slabs, etc., and making good the chased surfaces and bores in cement mortar. Fixing of universal clamp for hanging pipeline is done at no extra cost and is included in the cost of installation of piping. </t>
    </r>
    <r>
      <rPr>
        <b/>
        <sz val="11"/>
        <rFont val="Arial"/>
        <family val="2"/>
        <charset val="0"/>
      </rPr>
      <t xml:space="preserve">(Internal Concealed &amp; above ceiling piping) (DWS &amp; FWS)   </t>
    </r>
    <r>
      <rPr>
        <sz val="11"/>
        <rFont val="Arial"/>
        <family val="2"/>
        <charset val="0"/>
      </rPr>
      <t xml:space="preserve">  </t>
    </r>
  </si>
  <si>
    <t>15mm Dia</t>
  </si>
  <si>
    <t>20mm Dia</t>
  </si>
  <si>
    <t>25mm Dia</t>
  </si>
  <si>
    <t>e</t>
  </si>
  <si>
    <t>32mm Dia</t>
  </si>
  <si>
    <t>40mm Dia</t>
  </si>
  <si>
    <t>f</t>
  </si>
  <si>
    <t>50mm Dia</t>
  </si>
  <si>
    <r>
      <t>Supply, installation and testing of</t>
    </r>
    <r>
      <rPr>
        <b/>
        <sz val="11"/>
        <rFont val="Arial"/>
        <family val="2"/>
        <charset val="0"/>
      </rPr>
      <t xml:space="preserve">  CPVC </t>
    </r>
    <r>
      <rPr>
        <sz val="11"/>
        <rFont val="Arial"/>
        <family val="2"/>
        <charset val="0"/>
      </rPr>
      <t xml:space="preserve">pipes and fittings  </t>
    </r>
    <r>
      <rPr>
        <b/>
        <sz val="11"/>
        <rFont val="Arial"/>
        <family val="2"/>
        <charset val="0"/>
      </rPr>
      <t xml:space="preserve">SCH-80 </t>
    </r>
    <r>
      <rPr>
        <sz val="11"/>
        <rFont val="Arial"/>
        <family val="2"/>
        <charset val="0"/>
      </rPr>
      <t xml:space="preserve"> conforming to ASTM D 2846. CPVC fusion compound shall conform tro ASTM F493. The scope of including, cutting, cleaning and fixing in/on walls under ceiling, on terrace, etc.,. The quoted rate shall include for making necessary chasing, making bores in foundation, walls, slabs, etc., and making good the chased surfaces and bores in cement mortar. Fixing of universal clamp for hanging pipeline is done at no extra cost and is included in the cost of installation of piping. </t>
    </r>
    <r>
      <rPr>
        <b/>
        <sz val="11"/>
        <rFont val="Arial"/>
        <family val="2"/>
        <charset val="0"/>
      </rPr>
      <t xml:space="preserve">(Shaft &amp; external piping)    </t>
    </r>
    <r>
      <rPr>
        <sz val="11"/>
        <rFont val="Arial"/>
        <family val="2"/>
        <charset val="0"/>
      </rPr>
      <t xml:space="preserve">  </t>
    </r>
  </si>
  <si>
    <t>g</t>
  </si>
  <si>
    <t>65mm Dia</t>
  </si>
  <si>
    <t>h</t>
  </si>
  <si>
    <t xml:space="preserve">80mm dia </t>
  </si>
  <si>
    <t>i</t>
  </si>
  <si>
    <t xml:space="preserve">100mm dia </t>
  </si>
  <si>
    <t>Supply &amp; fixing of Brass Ball Valve (PN 10)conforming to Screwed Ends as per ISO 9001 -ISO 14001 consists of a body and end connector made out of hot forged brass, a chromium plated brass ball , an anti blow out stem of brass , seat rings of PTFE(Ploytetraflouroethylene) , anti-friction stem of PTFE ,NBR(Nitro Butyl Rubber) O-Rings .complete with necessary accessories.</t>
  </si>
  <si>
    <r>
      <t xml:space="preserve">Supply &amp; fixing of approved make CI </t>
    </r>
    <r>
      <rPr>
        <b/>
        <sz val="11"/>
        <color indexed="8"/>
        <rFont val="Arial"/>
        <family val="2"/>
        <charset val="0"/>
      </rPr>
      <t xml:space="preserve">Butter fly valves </t>
    </r>
    <r>
      <rPr>
        <sz val="11"/>
        <color indexed="8"/>
        <rFont val="Arial"/>
        <family val="2"/>
        <charset val="0"/>
      </rPr>
      <t>PN-10 confirming to IS 13039 including supply of accessories like suitable mating flanges, Fasteners, etc. The flanges can be threaded type or weldable type as per site requirement.</t>
    </r>
  </si>
  <si>
    <t>80mm Dia</t>
  </si>
  <si>
    <t>100mm Dia</t>
  </si>
  <si>
    <t>Supply, fixing  in position auto air release valve (ARV)of 20mm n.b. of approved make with body made of Cast Iron and Rubber Coated Wooden Brass with Brass Plug and other moving parts of stainless steel &amp; Screwed Ends as per IS 14845,PN 1.0.The scope includes provision of ball valve (between ring main &amp; ARV ) for any maintenance shall be made. Complete with necessary accessories.</t>
  </si>
  <si>
    <r>
      <t xml:space="preserve">Supply, installation, testing and commissioning approved make </t>
    </r>
    <r>
      <rPr>
        <b/>
        <sz val="11"/>
        <rFont val="Arial"/>
        <family val="2"/>
        <charset val="0"/>
      </rPr>
      <t>CI Non -return valves</t>
    </r>
    <r>
      <rPr>
        <sz val="11"/>
        <rFont val="Arial"/>
        <family val="2"/>
        <charset val="0"/>
      </rPr>
      <t xml:space="preserve"> conforming to IS: 1312 with  necessary companion flanges, neoprene gaskets(10Kg/sq.cm. pressure rating) nuts and bolts including all the accessories to complete the work as per the specifications.</t>
    </r>
  </si>
  <si>
    <t xml:space="preserve">Providing and fixing in position following mentioned dia flanged Cast Iron dirt box Y-Type Strainer having body fabricated in Cast Iron and strainer made of SS perforated sheet having perforations of suitable size. </t>
  </si>
  <si>
    <r>
      <t xml:space="preserve">Supplying, installing, testing and commissioning approved make Brass </t>
    </r>
    <r>
      <rPr>
        <b/>
        <sz val="11"/>
        <rFont val="Calibri"/>
        <family val="2"/>
        <charset val="0"/>
      </rPr>
      <t>pressure reducing station</t>
    </r>
    <r>
      <rPr>
        <sz val="11"/>
        <rFont val="Calibri"/>
        <family val="2"/>
        <charset val="0"/>
      </rPr>
      <t xml:space="preserve"> including pressure reducing valve ,3 Nos Isolation valves, 1 Nos Y strainer, 2 Nos Pressure Gauges with union, flanges etc., complete.</t>
    </r>
  </si>
  <si>
    <t xml:space="preserve">25mm Dia </t>
  </si>
  <si>
    <t>T O T A L - PART III</t>
  </si>
  <si>
    <t>IV</t>
  </si>
  <si>
    <t>PLANTS AND EQUIPMENTS</t>
  </si>
  <si>
    <r>
      <t xml:space="preserve">Supply, Installation, Testing And Commissioning Of Compact Self Contained Skid Mounted </t>
    </r>
    <r>
      <rPr>
        <b/>
        <sz val="11"/>
        <rFont val="Arial"/>
        <family val="2"/>
        <charset val="0"/>
      </rPr>
      <t>Hydro pneumatic System</t>
    </r>
    <r>
      <rPr>
        <sz val="11"/>
        <rFont val="Arial"/>
        <family val="2"/>
        <charset val="0"/>
      </rPr>
      <t xml:space="preserve"> as Follows:</t>
    </r>
  </si>
  <si>
    <t>a. Vertical, In-Line, Multistage, centrifugal pumps with SS-304 casing, impeller, shaft and bottom housing (with mechanical seal)</t>
  </si>
  <si>
    <t xml:space="preserve">(Vendor to submit performance curves and technical catalogue of the proposed model for review &amp; information) </t>
  </si>
  <si>
    <t xml:space="preserve">b. Pumps shall be IE-3 class Motors efficiency for pumps of capacity greater than 3 HP and ISI rated pumps for others </t>
  </si>
  <si>
    <r>
      <t xml:space="preserve">The pump shall be selected for performance at best efficiency point.  However, the pump selection shall be suitable for performance with set point @ </t>
    </r>
    <r>
      <rPr>
        <u/>
        <sz val="11"/>
        <rFont val="Arial"/>
        <family val="2"/>
        <charset val="0"/>
      </rPr>
      <t>+</t>
    </r>
    <r>
      <rPr>
        <sz val="11"/>
        <rFont val="Arial"/>
        <family val="2"/>
        <charset val="0"/>
      </rPr>
      <t xml:space="preserve"> 20% of the rated head.</t>
    </r>
  </si>
  <si>
    <t xml:space="preserve">c. A separate microprocessor PID controller and frequency inverter integrated in a single panel or as separate components with pressure sensor transmitter minimum two lined LCD display, diodes to indicate pump ready, pump running and fault and capable to communicate with other controllers following MODBUS-RTU or BACNET Class-2 protocol through RS485 port.  System should be capable to compensate for frictional losses at lower flows.  All alarms should be displayed in the controller. System should be equipped with dry running protection </t>
  </si>
  <si>
    <t>d. Complete (Skid mounted wall mounted / floor mounted) electrical control panel comprising of all accessories such as PLCs, pressure switches, pressure transducers, control wiring  and any other necessary imports etc. (list to be provided by the vendor)</t>
  </si>
  <si>
    <t>e. Pre charged diaphragm pressure vessels with food grade membrane, charging connection, connected to outlet header with necessary flanges, gaskets, isolating valves, nuts/bolts etc complete, of the capacity indicated in Bill of Quantities</t>
  </si>
  <si>
    <t>f. Set of accessories such as pressure switches, pressure transducers, inter connecting power and control cabling etc. complete</t>
  </si>
  <si>
    <t>g. Accessories like pressure gauge, MS base frame (Synthetic enamel painted over a coat of primer)</t>
  </si>
  <si>
    <t>h. GI suction and delivery header with flanges for inlet connection, common outlet header with flanges for outlet connections as required, and inter connecting piping with flexible connections, Class C GI suction pipe line  eccentric type reducers etc. all necessary indigenous accessories as required to complete the installation.</t>
  </si>
  <si>
    <t>i. The power supply cable through aluminium conductor armoured cable shall be extended up to Control panel and all other cabling/ interconnections between control panel and Pump motors/ Control wiring shall be included in the scope of work</t>
  </si>
  <si>
    <t>j) The system should have VFD for each pump with in line flow meter on delivery header</t>
  </si>
  <si>
    <t>The system shall comprises the above accessories &amp; should meet the following delivery requirements.</t>
  </si>
  <si>
    <r>
      <rPr>
        <b/>
        <sz val="11"/>
        <rFont val="Arial"/>
        <family val="2"/>
        <charset val="0"/>
      </rPr>
      <t>Domestic Water distribution System:</t>
    </r>
    <r>
      <rPr>
        <sz val="11"/>
        <rFont val="Arial"/>
        <family val="2"/>
        <charset val="0"/>
      </rPr>
      <t xml:space="preserve"> System  capable of delivering following discharge and Head requirements .The system shall consist of  number of Pumps as specified below along with diaphragm Pressure Vessels  suction &amp; delivery manifold with isolation and non return valves, all mounted on a base frame and with fully automatic control panel with starters and necessary protections in Weather Proof box (IP55) and necessary suitable copper cables from starter panel to pump (Appx.20Mtrs/each pump) etc. Pumps shall be IE-3 Class rated. complete with necessary accessories. The panel shall have 2nos incomers with auto changeover switch.The panel shall be compatible with BMS (MODBUS RS 485 / MSTP) </t>
    </r>
  </si>
  <si>
    <t>Set</t>
  </si>
  <si>
    <t>Total system capacity           : 1.2 LPS</t>
  </si>
  <si>
    <t>No of Pumps                            : 1 working + 1 standby</t>
  </si>
  <si>
    <t>Pump 1 Discharge                  : 1.5 LPS</t>
  </si>
  <si>
    <t>Stand by pump                       : 1.5 LPS</t>
  </si>
  <si>
    <t xml:space="preserve">System head                           : 45m </t>
  </si>
  <si>
    <t xml:space="preserve">Diaphragm Pressure Vessel : Suitable as per system capacity </t>
  </si>
  <si>
    <r>
      <t xml:space="preserve">Design, engineering, and providing all equipment's, installation and commissioning of equipment's/electrical panel /piping for </t>
    </r>
    <r>
      <rPr>
        <b/>
        <sz val="11"/>
        <rFont val="Arial"/>
        <family val="2"/>
        <charset val="0"/>
      </rPr>
      <t>water treatment plant</t>
    </r>
    <r>
      <rPr>
        <sz val="11"/>
        <rFont val="Arial"/>
        <family val="2"/>
        <charset val="0"/>
      </rPr>
      <t xml:space="preserve"> as description given in below:</t>
    </r>
  </si>
  <si>
    <t>a. Filter Feed Pumps - Horizontal, centrifugal Pumps Self priming type complete with motor, base plate, coupling etc with wetted parts, in CI - 2 Nos. (1W+1S) complete with panel and accessories and shall have dry run protection and weather proof enclosure : 2500Lph @ 35m head</t>
  </si>
  <si>
    <t xml:space="preserve">b. Hypo Dosing system of electromechanical type pf capacity 0-3 Lph, dosing pump, storage tank of 50Ltrs </t>
  </si>
  <si>
    <t>c.Dual Media Filter with a filtration rate of 2500LPH, Filter media, Multiport valve and with necessary accessories</t>
  </si>
  <si>
    <t>d. Softner with a filtration rate of 2500LPH, Filter media, Multiport valve and with necessary accessories</t>
  </si>
  <si>
    <t>Supply ,Installation, testing and commissioning of factory tested complete stainless steel Horizontal submersible multistage pumps (1 working + 1 standby),  including approved make pressure sensor switch, control panel , SS lifting chain of required length, float switch, wiring between panel to pumps and all required accessories.  The scope shall include level controller, sensor, control panel, wiring etc for automatic operation (Buffer tanker water UG TANK to Fire Tank)</t>
  </si>
  <si>
    <t>a) 8.5  LPS at 20 Mtr Head (1W+1S)</t>
  </si>
  <si>
    <r>
      <t>Supply, Installation, delivery, testing, commissioning of De-watering submersible pump made of Cast Iron Construction .Impeller shaft shall be S.S construction with mechanical seal suitable for building application. The unit shall include TEFC motor suitable for  415V,3Phase,50Hz &amp; Insulation -Class F,IP 68 Protection and Base plates,Coupling,Nylon ropes for lifting pumps with Automatic ON/OFF Level Switch with common starter panel, each starter consists of suitable MPCB, Contactor, Overload relay, Single Phase Preventer, Push buttons, LED on indicators, all are in Weather Proof box (IP55) and necessary suitable copper cables from starter panel to pump (Appx.20Mtrs/each pump) etc. Pumps shall be IE-3 class rated. complete with necessary accessories. The panel shall have 2nos incomers with auto changeover switch. The panel shall be compatible with BMS (MODBUS RS 485 / MSTP)</t>
    </r>
    <r>
      <rPr>
        <b/>
        <sz val="11"/>
        <rFont val="Arial"/>
        <family val="2"/>
        <charset val="0"/>
      </rPr>
      <t xml:space="preserve"> (Drain water lifting pumps for plant rooms)</t>
    </r>
  </si>
  <si>
    <t>Each Pump capacity      : 1.5 LPS</t>
  </si>
  <si>
    <t>No of Pumps                   : 1 working + 1 standby</t>
  </si>
  <si>
    <t>Delivery head                 : 15 m</t>
  </si>
  <si>
    <t xml:space="preserve">Supply installation testing and commissioning of Zinc- Aluminium water tank of 30KL capacity with the following nozzles and access.  The capacity should be nett capacity excluding the free board and the dead storage. Size tentatively 3.5 M dia and 4.0 Meter high.  The price should include </t>
  </si>
  <si>
    <t>Cloth based liner, Internal ladder, External ladder with monkey cage, top hinged access hatch, roof mounted air ventilator, tank bolt down brackets includes GI anchor fastners and GI studs for ring fasteing, hot dipped galvanized roof trusses of requisite numbers, Tamper proof Bolt cover caps to all tank bolts to prevent corrosion due to weathering, 
Water Level Indicator to measure the level of stored water, Geo-Textile Fabric as required.  Spare nozzles of dia 150 for Suction,.  The shop drawing should be approved prior to the fabrication. Required painting should also be included in the price.</t>
  </si>
  <si>
    <t>The minimum requirement of nozzles are dia 100 inlet, dia 150 outlet, dia 100 over flow, dia 150 for drain, dia 150 vent, dia 75 for level indicator probe, level indicator tube, 600 sq or 600 dia access hatch, internal and external ladder etc.</t>
  </si>
  <si>
    <t>T O T A L - PART IV</t>
  </si>
  <si>
    <t>GRAND TOTAL</t>
  </si>
</sst>
</file>

<file path=xl/styles.xml><?xml version="1.0" encoding="utf-8"?>
<styleSheet xmlns="http://schemas.openxmlformats.org/spreadsheetml/2006/main" xmlns:xr9="http://schemas.microsoft.com/office/spreadsheetml/2016/revision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
    <numFmt numFmtId="181" formatCode="0.0_)"/>
    <numFmt numFmtId="182" formatCode="0.0"/>
  </numFmts>
  <fonts count="36">
    <font>
      <sz val="10"/>
      <color rgb="FF000000"/>
      <name val="Arial"/>
      <family val="2"/>
      <charset val="0"/>
    </font>
    <font>
      <sz val="12"/>
      <color rgb="FF000000"/>
      <name val="Calibri Light"/>
      <family val="2"/>
      <charset val="0"/>
      <scheme val="major"/>
    </font>
    <font>
      <sz val="11"/>
      <name val="Calibri Light"/>
      <family val="2"/>
      <charset val="0"/>
      <scheme val="major"/>
    </font>
    <font>
      <sz val="11"/>
      <color rgb="FF000000"/>
      <name val="Calibri Light"/>
      <family val="2"/>
      <charset val="0"/>
      <scheme val="major"/>
    </font>
    <font>
      <b/>
      <sz val="12"/>
      <name val="Calibri Light"/>
      <family val="2"/>
      <charset val="0"/>
      <scheme val="major"/>
    </font>
    <font>
      <b/>
      <sz val="11"/>
      <name val="Calibri Light"/>
      <family val="2"/>
      <charset val="0"/>
      <scheme val="major"/>
    </font>
    <font>
      <sz val="11"/>
      <name val="Arial"/>
      <family val="2"/>
      <charset val="0"/>
    </font>
    <font>
      <sz val="11"/>
      <color indexed="8"/>
      <name val="Calibri Light"/>
      <family val="2"/>
      <charset val="0"/>
      <scheme val="major"/>
    </font>
    <font>
      <sz val="11"/>
      <name val="Calibri"/>
      <family val="2"/>
      <charset val="0"/>
      <scheme val="minor"/>
    </font>
    <font>
      <sz val="14"/>
      <name val="Calibri"/>
      <family val="2"/>
      <charset val="0"/>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1"/>
      <name val="Arial"/>
      <family val="2"/>
      <charset val="0"/>
    </font>
    <font>
      <b/>
      <sz val="11"/>
      <color indexed="8"/>
      <name val="Arial"/>
      <family val="2"/>
      <charset val="0"/>
    </font>
    <font>
      <sz val="11"/>
      <color indexed="8"/>
      <name val="Arial"/>
      <family val="2"/>
      <charset val="0"/>
    </font>
    <font>
      <b/>
      <sz val="11"/>
      <name val="Calibri"/>
      <family val="2"/>
      <charset val="0"/>
    </font>
    <font>
      <sz val="11"/>
      <name val="Calibri"/>
      <family val="2"/>
      <charset val="0"/>
    </font>
    <font>
      <u/>
      <sz val="11"/>
      <name val="Arial"/>
      <family val="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178" fontId="10" fillId="0" borderId="0" applyFont="0" applyFill="0" applyBorder="0" applyAlignment="0" applyProtection="0">
      <alignment vertical="center"/>
    </xf>
    <xf numFmtId="17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xf numFmtId="176" fontId="0" fillId="0" borderId="0" applyFont="0" applyFill="0" applyBorder="0" applyAlignment="0" applyProtection="0"/>
  </cellStyleXfs>
  <cellXfs count="65">
    <xf numFmtId="0" fontId="0" fillId="0" borderId="0" xfId="0"/>
    <xf numFmtId="0" fontId="1" fillId="2" borderId="0" xfId="0" applyFont="1" applyFill="1" applyAlignment="1" applyProtection="1"/>
    <xf numFmtId="0" fontId="2" fillId="2" borderId="0" xfId="0" applyFont="1" applyFill="1" applyAlignment="1" applyProtection="1">
      <alignment wrapText="1"/>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wrapText="1"/>
    </xf>
    <xf numFmtId="176" fontId="2" fillId="2" borderId="0" xfId="1" applyFont="1" applyFill="1" applyBorder="1" applyAlignment="1" applyProtection="1">
      <alignment horizontal="center" vertical="center" wrapText="1"/>
    </xf>
    <xf numFmtId="176" fontId="2" fillId="2" borderId="0" xfId="1" applyFont="1" applyFill="1" applyBorder="1" applyAlignment="1" applyProtection="1">
      <alignment horizontal="right" vertical="center" wrapText="1"/>
    </xf>
    <xf numFmtId="0" fontId="3" fillId="2" borderId="0" xfId="0" applyFont="1" applyFill="1" applyAlignment="1" applyProtection="1"/>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wrapText="1"/>
    </xf>
    <xf numFmtId="0" fontId="5" fillId="2" borderId="4" xfId="0" applyFont="1" applyFill="1" applyBorder="1" applyAlignment="1" applyProtection="1">
      <alignment horizontal="center" vertical="center" wrapText="1"/>
    </xf>
    <xf numFmtId="176" fontId="5" fillId="2" borderId="4" xfId="1" applyFont="1" applyFill="1" applyBorder="1" applyAlignment="1" applyProtection="1">
      <alignment horizontal="center" vertical="center" wrapText="1"/>
    </xf>
    <xf numFmtId="0" fontId="5" fillId="2" borderId="4" xfId="0" applyFont="1" applyFill="1" applyBorder="1" applyAlignment="1" applyProtection="1">
      <alignment horizontal="center" wrapText="1"/>
    </xf>
    <xf numFmtId="0" fontId="5" fillId="2" borderId="4" xfId="0" applyFont="1" applyFill="1" applyBorder="1" applyAlignment="1" applyProtection="1">
      <alignment wrapText="1"/>
    </xf>
    <xf numFmtId="0" fontId="2" fillId="2" borderId="4" xfId="0" applyFont="1" applyFill="1" applyBorder="1" applyAlignment="1" applyProtection="1">
      <alignment horizontal="center" vertical="center"/>
    </xf>
    <xf numFmtId="176" fontId="2" fillId="2" borderId="4" xfId="1"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4" xfId="0" applyFont="1" applyFill="1" applyBorder="1" applyAlignment="1" applyProtection="1">
      <alignment wrapText="1"/>
    </xf>
    <xf numFmtId="180" fontId="2" fillId="2" borderId="4" xfId="0" applyNumberFormat="1" applyFont="1" applyFill="1" applyBorder="1" applyAlignment="1" applyProtection="1">
      <alignment horizontal="center" vertical="center" wrapText="1"/>
    </xf>
    <xf numFmtId="176" fontId="2" fillId="2" borderId="4" xfId="1" applyFont="1" applyFill="1" applyBorder="1" applyAlignment="1" applyProtection="1">
      <alignment horizontal="center" vertical="center" wrapText="1"/>
    </xf>
    <xf numFmtId="0" fontId="6" fillId="2" borderId="4" xfId="0" applyFont="1" applyFill="1" applyBorder="1" applyAlignment="1" applyProtection="1">
      <alignment horizontal="justify" vertical="top" wrapText="1"/>
    </xf>
    <xf numFmtId="0" fontId="7" fillId="2" borderId="4" xfId="0" applyFont="1" applyFill="1" applyBorder="1" applyAlignment="1" applyProtection="1">
      <alignment horizontal="center" vertical="center" wrapText="1"/>
    </xf>
    <xf numFmtId="176" fontId="7" fillId="2" borderId="4" xfId="1" applyFont="1" applyFill="1" applyBorder="1" applyAlignment="1" applyProtection="1">
      <alignment horizontal="center" vertical="center" wrapText="1"/>
      <protection locked="0"/>
    </xf>
    <xf numFmtId="176" fontId="7" fillId="2" borderId="4" xfId="1" applyFont="1" applyFill="1" applyBorder="1" applyAlignment="1" applyProtection="1">
      <alignment horizontal="center" vertical="center" wrapText="1"/>
    </xf>
    <xf numFmtId="0" fontId="2" fillId="2" borderId="4" xfId="0" applyFont="1" applyFill="1" applyBorder="1" applyAlignment="1" applyProtection="1">
      <alignment horizontal="justify" vertical="top" wrapText="1"/>
    </xf>
    <xf numFmtId="0" fontId="2" fillId="0" borderId="4" xfId="0" applyFont="1" applyFill="1" applyBorder="1" applyAlignment="1" applyProtection="1">
      <alignment horizontal="justify" vertical="top" wrapText="1"/>
    </xf>
    <xf numFmtId="176" fontId="2" fillId="2" borderId="4" xfId="1" applyFont="1" applyFill="1" applyBorder="1" applyAlignment="1" applyProtection="1">
      <alignment horizontal="center" vertical="center" wrapText="1"/>
      <protection locked="0"/>
    </xf>
    <xf numFmtId="180" fontId="7" fillId="2" borderId="4" xfId="0" applyNumberFormat="1" applyFont="1" applyFill="1" applyBorder="1" applyAlignment="1" applyProtection="1">
      <alignment horizontal="center" vertical="center" wrapText="1"/>
    </xf>
    <xf numFmtId="0" fontId="5" fillId="2" borderId="4" xfId="0" applyFont="1" applyFill="1" applyBorder="1" applyAlignment="1" applyProtection="1">
      <alignment horizontal="justify" vertical="top" wrapText="1"/>
    </xf>
    <xf numFmtId="2" fontId="2" fillId="2" borderId="4" xfId="0" applyNumberFormat="1" applyFont="1" applyFill="1" applyBorder="1" applyAlignment="1" applyProtection="1">
      <alignment horizontal="center" vertical="center" wrapText="1"/>
    </xf>
    <xf numFmtId="0" fontId="6" fillId="2" borderId="4" xfId="0" applyFont="1" applyFill="1" applyBorder="1" applyAlignment="1" applyProtection="1">
      <alignment horizontal="justify" vertical="top"/>
    </xf>
    <xf numFmtId="0" fontId="2" fillId="0" borderId="4" xfId="0" applyFont="1" applyFill="1" applyBorder="1" applyAlignment="1" applyProtection="1">
      <alignment horizontal="justify" vertical="top"/>
    </xf>
    <xf numFmtId="0" fontId="2" fillId="2" borderId="4" xfId="0" applyFont="1" applyFill="1" applyBorder="1" applyAlignment="1" applyProtection="1">
      <alignment horizontal="justify" vertical="top"/>
    </xf>
    <xf numFmtId="176" fontId="5" fillId="2" borderId="4" xfId="1" applyFont="1" applyFill="1" applyBorder="1" applyAlignment="1" applyProtection="1">
      <alignment horizontal="center" vertical="center" wrapText="1"/>
      <protection locked="0"/>
    </xf>
    <xf numFmtId="0" fontId="5" fillId="2" borderId="4" xfId="0" applyFont="1" applyFill="1" applyBorder="1" applyAlignment="1" applyProtection="1">
      <alignment horizontal="left" wrapText="1"/>
    </xf>
    <xf numFmtId="176" fontId="2" fillId="2" borderId="4" xfId="1" applyFont="1" applyFill="1" applyBorder="1" applyAlignment="1" applyProtection="1">
      <alignment wrapText="1"/>
      <protection locked="0"/>
    </xf>
    <xf numFmtId="176" fontId="2" fillId="2" borderId="4" xfId="1" applyFont="1" applyFill="1" applyBorder="1" applyAlignment="1" applyProtection="1">
      <alignment wrapText="1"/>
    </xf>
    <xf numFmtId="0" fontId="2" fillId="2" borderId="4" xfId="0" applyFont="1" applyFill="1" applyBorder="1" applyAlignment="1" applyProtection="1">
      <alignment horizontal="left" wrapText="1"/>
    </xf>
    <xf numFmtId="176" fontId="2" fillId="2" borderId="4" xfId="1" applyFont="1" applyFill="1" applyBorder="1" applyAlignment="1">
      <alignment wrapText="1"/>
    </xf>
    <xf numFmtId="176" fontId="2" fillId="0" borderId="4" xfId="1" applyFont="1" applyFill="1" applyBorder="1" applyAlignment="1">
      <alignment wrapText="1"/>
    </xf>
    <xf numFmtId="181" fontId="2" fillId="2" borderId="4" xfId="0" applyNumberFormat="1" applyFont="1" applyFill="1" applyBorder="1" applyAlignment="1" applyProtection="1">
      <alignment horizontal="center" vertical="center" wrapText="1"/>
    </xf>
    <xf numFmtId="0" fontId="2" fillId="2" borderId="4" xfId="0" applyFont="1" applyFill="1" applyBorder="1" applyAlignment="1" applyProtection="1">
      <alignment horizontal="justify" vertical="justify" wrapText="1"/>
    </xf>
    <xf numFmtId="182" fontId="2" fillId="2" borderId="4" xfId="0" applyNumberFormat="1" applyFont="1" applyFill="1" applyBorder="1" applyAlignment="1" applyProtection="1">
      <alignment horizontal="center" vertical="center" wrapText="1"/>
    </xf>
    <xf numFmtId="180" fontId="2" fillId="2" borderId="4" xfId="49" applyNumberFormat="1" applyFont="1" applyFill="1" applyBorder="1" applyAlignment="1" applyProtection="1">
      <alignment horizontal="center" vertical="center" wrapText="1"/>
    </xf>
    <xf numFmtId="0" fontId="2" fillId="2" borderId="4" xfId="49" applyFont="1" applyFill="1" applyBorder="1" applyAlignment="1" applyProtection="1">
      <alignment horizontal="center" vertical="center" wrapText="1"/>
    </xf>
    <xf numFmtId="176" fontId="2" fillId="2" borderId="4" xfId="50" applyFont="1" applyFill="1" applyBorder="1" applyAlignment="1" applyProtection="1">
      <alignment horizontal="center" vertical="center" wrapText="1"/>
      <protection locked="0"/>
    </xf>
    <xf numFmtId="176" fontId="7" fillId="2" borderId="4" xfId="50"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2" borderId="4" xfId="1" applyFont="1" applyFill="1" applyBorder="1" applyAlignment="1">
      <alignment horizontal="center" vertical="center" wrapText="1"/>
    </xf>
    <xf numFmtId="176" fontId="8" fillId="0" borderId="4" xfId="1" applyFont="1" applyFill="1" applyBorder="1" applyAlignment="1" applyProtection="1">
      <alignment horizontal="right" vertical="center" wrapText="1"/>
      <protection locked="0"/>
    </xf>
    <xf numFmtId="176" fontId="9" fillId="0" borderId="4" xfId="1" applyFont="1" applyFill="1" applyBorder="1" applyAlignment="1" applyProtection="1">
      <alignment horizontal="right" vertical="center" wrapText="1"/>
      <protection locked="0"/>
    </xf>
    <xf numFmtId="176" fontId="8" fillId="2" borderId="4" xfId="1" applyFont="1" applyFill="1" applyBorder="1" applyAlignment="1" applyProtection="1">
      <alignment horizontal="center" vertical="center" wrapText="1"/>
      <protection locked="0"/>
    </xf>
    <xf numFmtId="176" fontId="2" fillId="2" borderId="4" xfId="1" applyFont="1" applyFill="1" applyBorder="1" applyAlignment="1" applyProtection="1">
      <alignment horizontal="right" vertical="center" wrapText="1"/>
      <protection locked="0"/>
    </xf>
    <xf numFmtId="176" fontId="2" fillId="2" borderId="4" xfId="1" applyFont="1" applyFill="1" applyBorder="1" applyAlignment="1" applyProtection="1">
      <alignment horizontal="right" vertical="center" wrapText="1"/>
    </xf>
    <xf numFmtId="176" fontId="7" fillId="2" borderId="4" xfId="1" applyFont="1" applyFill="1" applyBorder="1" applyAlignment="1" applyProtection="1">
      <alignment horizontal="right" vertical="center" wrapText="1"/>
    </xf>
    <xf numFmtId="0" fontId="2" fillId="0" borderId="4" xfId="0" applyFont="1" applyFill="1" applyBorder="1" applyAlignment="1" applyProtection="1">
      <alignment wrapText="1"/>
    </xf>
    <xf numFmtId="176" fontId="2" fillId="2" borderId="4" xfId="1" applyFont="1" applyFill="1" applyBorder="1" applyAlignment="1" applyProtection="1">
      <alignment horizontal="center" vertical="center"/>
      <protection locked="0"/>
    </xf>
    <xf numFmtId="0" fontId="2" fillId="2" borderId="4" xfId="0" applyFont="1" applyFill="1" applyBorder="1" applyAlignment="1" applyProtection="1">
      <alignment horizontal="center" wrapText="1"/>
    </xf>
    <xf numFmtId="176" fontId="8" fillId="0" borderId="4" xfId="1" applyFont="1" applyFill="1" applyBorder="1" applyAlignment="1" applyProtection="1">
      <alignment horizontal="center" vertical="center" wrapText="1"/>
      <protection locked="0"/>
    </xf>
    <xf numFmtId="176" fontId="9" fillId="0" borderId="4" xfId="1" applyFont="1" applyFill="1" applyBorder="1" applyAlignment="1" applyProtection="1">
      <alignment horizontal="center" vertical="center" wrapText="1"/>
      <protection locked="0"/>
    </xf>
    <xf numFmtId="0" fontId="2" fillId="2" borderId="4" xfId="0" applyFont="1" applyFill="1" applyBorder="1" applyAlignment="1">
      <alignment wrapText="1"/>
    </xf>
    <xf numFmtId="176" fontId="2" fillId="0" borderId="4" xfId="1" applyFont="1" applyFill="1" applyBorder="1" applyAlignment="1" applyProtection="1">
      <alignment horizontal="center" vertical="center" wrapText="1"/>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18 2" xfId="49"/>
    <cellStyle name="Comma 1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M:\Important\CAPEX 2023\OHC\BTS MEP\Round - 4\Revised BOQ\ES-MAXCABLE PHE BOQ ( Base Builder only ) - 18 10 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Name val="BASE BUILDER PHE BOQ"/>
      <sheetName val="PHE-Make list"/>
      <sheetName val="Exclusions"/>
    </sheetNames>
    <sheetDataSet>
      <sheetData sheetId="0" refreshError="1">
        <row r="1">
          <cell r="A1" t="str">
            <v>PROPOSED CONSTRUCTION OF FACTORY BUILDING FOR MAXCABLE AT ONE HUB CHENNAI.</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7"/>
  <sheetViews>
    <sheetView showGridLines="0" showZeros="0" tabSelected="1" view="pageBreakPreview" zoomScale="85" zoomScaleNormal="85" showWhiteSpace="0" workbookViewId="0">
      <pane ySplit="4" topLeftCell="A5" activePane="bottomLeft" state="frozen"/>
      <selection/>
      <selection pane="bottomLeft" activeCell="G15" sqref="G15"/>
    </sheetView>
  </sheetViews>
  <sheetFormatPr defaultColWidth="9.17592592592593" defaultRowHeight="14.4"/>
  <cols>
    <col min="1" max="1" width="7.5462962962963" style="3"/>
    <col min="2" max="2" width="60.7222222222222" style="4" customWidth="1"/>
    <col min="3" max="3" width="8.81481481481481" style="3" customWidth="1"/>
    <col min="4" max="4" width="6.81481481481481" style="3"/>
    <col min="5" max="5" width="14.8148148148148" style="5" customWidth="1"/>
    <col min="6" max="6" width="15.5462962962963" style="5"/>
    <col min="7" max="7" width="12.5462962962963" style="5"/>
    <col min="8" max="8" width="14.4537037037037" style="6"/>
    <col min="9" max="11" width="9.17592592592593" style="7"/>
    <col min="12" max="12" width="3.5462962962963" style="7" customWidth="1"/>
    <col min="13" max="16384" width="9.17592592592593" style="7"/>
  </cols>
  <sheetData>
    <row r="1" s="1" customFormat="1" ht="20.15" customHeight="1" spans="1:8">
      <c r="A1" s="8" t="str">
        <f>[1]Summary!A1</f>
        <v>PROPOSED CONSTRUCTION OF FACTORY BUILDING FOR MAXCABLE AT ONE HUB CHENNAI.</v>
      </c>
      <c r="B1" s="9"/>
      <c r="C1" s="9"/>
      <c r="D1" s="9"/>
      <c r="E1" s="9"/>
      <c r="F1" s="9"/>
      <c r="G1" s="9"/>
      <c r="H1" s="10"/>
    </row>
    <row r="2" s="1" customFormat="1" ht="20.15" customHeight="1" spans="1:8">
      <c r="A2" s="11" t="s">
        <v>0</v>
      </c>
      <c r="B2" s="11"/>
      <c r="C2" s="11"/>
      <c r="D2" s="11"/>
      <c r="E2" s="11"/>
      <c r="F2" s="11"/>
      <c r="G2" s="11"/>
      <c r="H2" s="11"/>
    </row>
    <row r="3" spans="1:8">
      <c r="A3" s="12" t="s">
        <v>1</v>
      </c>
      <c r="B3" s="12" t="s">
        <v>2</v>
      </c>
      <c r="C3" s="12" t="s">
        <v>3</v>
      </c>
      <c r="D3" s="12" t="s">
        <v>4</v>
      </c>
      <c r="E3" s="13" t="s">
        <v>5</v>
      </c>
      <c r="F3" s="13"/>
      <c r="G3" s="13" t="s">
        <v>6</v>
      </c>
      <c r="H3" s="13"/>
    </row>
    <row r="4" spans="1:8">
      <c r="A4" s="12"/>
      <c r="B4" s="12"/>
      <c r="C4" s="12"/>
      <c r="D4" s="12"/>
      <c r="E4" s="13" t="s">
        <v>7</v>
      </c>
      <c r="F4" s="13" t="s">
        <v>8</v>
      </c>
      <c r="G4" s="13" t="s">
        <v>7</v>
      </c>
      <c r="H4" s="13" t="s">
        <v>8</v>
      </c>
    </row>
    <row r="5" spans="1:8">
      <c r="A5" s="12"/>
      <c r="B5" s="14"/>
      <c r="C5" s="12"/>
      <c r="D5" s="12"/>
      <c r="E5" s="13"/>
      <c r="F5" s="13"/>
      <c r="G5" s="13"/>
      <c r="H5" s="13"/>
    </row>
    <row r="6" spans="1:8">
      <c r="A6" s="12" t="s">
        <v>9</v>
      </c>
      <c r="B6" s="15" t="s">
        <v>10</v>
      </c>
      <c r="C6" s="16"/>
      <c r="D6" s="16"/>
      <c r="E6" s="17"/>
      <c r="F6" s="17"/>
      <c r="G6" s="17"/>
      <c r="H6" s="17"/>
    </row>
    <row r="7" spans="1:8">
      <c r="A7" s="18"/>
      <c r="B7" s="19"/>
      <c r="C7" s="20"/>
      <c r="D7" s="18"/>
      <c r="E7" s="21"/>
      <c r="F7" s="21"/>
      <c r="G7" s="21"/>
      <c r="H7" s="21"/>
    </row>
    <row r="8" ht="97.5" spans="1:12">
      <c r="A8" s="18">
        <v>1.1</v>
      </c>
      <c r="B8" s="22" t="s">
        <v>11</v>
      </c>
      <c r="C8" s="23">
        <v>13</v>
      </c>
      <c r="D8" s="23" t="s">
        <v>12</v>
      </c>
      <c r="E8" s="24"/>
      <c r="F8" s="25"/>
      <c r="G8" s="24"/>
      <c r="H8" s="25"/>
      <c r="L8" s="7" t="s">
        <v>13</v>
      </c>
    </row>
    <row r="9" spans="1:8">
      <c r="A9" s="18"/>
      <c r="B9" s="26" t="s">
        <v>14</v>
      </c>
      <c r="C9" s="23"/>
      <c r="D9" s="23"/>
      <c r="E9" s="24"/>
      <c r="F9" s="25"/>
      <c r="G9" s="24"/>
      <c r="H9" s="25"/>
    </row>
    <row r="10" spans="1:8">
      <c r="A10" s="18"/>
      <c r="B10" s="27" t="s">
        <v>15</v>
      </c>
      <c r="C10" s="23"/>
      <c r="D10" s="23"/>
      <c r="E10" s="24"/>
      <c r="F10" s="25"/>
      <c r="G10" s="24"/>
      <c r="H10" s="25"/>
    </row>
    <row r="11" ht="28.8" spans="1:8">
      <c r="A11" s="18"/>
      <c r="B11" s="27" t="s">
        <v>16</v>
      </c>
      <c r="C11" s="23"/>
      <c r="D11" s="23"/>
      <c r="E11" s="24"/>
      <c r="F11" s="25"/>
      <c r="G11" s="24"/>
      <c r="H11" s="25"/>
    </row>
    <row r="12" spans="1:8">
      <c r="A12" s="18"/>
      <c r="B12" s="26" t="s">
        <v>17</v>
      </c>
      <c r="C12" s="23"/>
      <c r="D12" s="23"/>
      <c r="E12" s="24"/>
      <c r="F12" s="25"/>
      <c r="G12" s="24"/>
      <c r="H12" s="25"/>
    </row>
    <row r="13" spans="1:8">
      <c r="A13" s="18"/>
      <c r="B13" s="26" t="s">
        <v>18</v>
      </c>
      <c r="C13" s="23"/>
      <c r="D13" s="23"/>
      <c r="E13" s="24"/>
      <c r="F13" s="25"/>
      <c r="G13" s="24"/>
      <c r="H13" s="25"/>
    </row>
    <row r="14" spans="1:8">
      <c r="A14" s="18"/>
      <c r="B14" s="26"/>
      <c r="C14" s="23"/>
      <c r="D14" s="23"/>
      <c r="E14" s="24"/>
      <c r="F14" s="25"/>
      <c r="G14" s="24"/>
      <c r="H14" s="25"/>
    </row>
    <row r="15" ht="111" spans="1:12">
      <c r="A15" s="18">
        <v>1.2</v>
      </c>
      <c r="B15" s="22" t="s">
        <v>19</v>
      </c>
      <c r="C15" s="23" t="s">
        <v>20</v>
      </c>
      <c r="D15" s="23" t="s">
        <v>12</v>
      </c>
      <c r="E15" s="24"/>
      <c r="F15" s="25"/>
      <c r="G15" s="24"/>
      <c r="H15" s="25"/>
      <c r="L15" s="7" t="s">
        <v>21</v>
      </c>
    </row>
    <row r="16" spans="1:8">
      <c r="A16" s="18"/>
      <c r="B16" s="26" t="s">
        <v>14</v>
      </c>
      <c r="C16" s="23"/>
      <c r="D16" s="23"/>
      <c r="E16" s="24"/>
      <c r="F16" s="25"/>
      <c r="G16" s="24"/>
      <c r="H16" s="25"/>
    </row>
    <row r="17" spans="1:8">
      <c r="A17" s="18"/>
      <c r="B17" s="27" t="s">
        <v>22</v>
      </c>
      <c r="C17" s="23"/>
      <c r="D17" s="23"/>
      <c r="E17" s="24"/>
      <c r="F17" s="25"/>
      <c r="G17" s="24"/>
      <c r="H17" s="25"/>
    </row>
    <row r="18" spans="1:8">
      <c r="A18" s="18"/>
      <c r="B18" s="27" t="s">
        <v>23</v>
      </c>
      <c r="C18" s="23"/>
      <c r="D18" s="23"/>
      <c r="E18" s="24"/>
      <c r="F18" s="25"/>
      <c r="G18" s="24"/>
      <c r="H18" s="25"/>
    </row>
    <row r="19" spans="1:8">
      <c r="A19" s="18"/>
      <c r="B19" s="27" t="s">
        <v>24</v>
      </c>
      <c r="C19" s="23"/>
      <c r="D19" s="23"/>
      <c r="E19" s="24"/>
      <c r="F19" s="25"/>
      <c r="G19" s="24"/>
      <c r="H19" s="25"/>
    </row>
    <row r="20" spans="1:8">
      <c r="A20" s="18"/>
      <c r="B20" s="27" t="s">
        <v>25</v>
      </c>
      <c r="C20" s="23"/>
      <c r="D20" s="23"/>
      <c r="E20" s="24"/>
      <c r="F20" s="25"/>
      <c r="G20" s="24"/>
      <c r="H20" s="25"/>
    </row>
    <row r="21" spans="1:8">
      <c r="A21" s="18"/>
      <c r="B21" s="27" t="s">
        <v>26</v>
      </c>
      <c r="C21" s="23"/>
      <c r="D21" s="23"/>
      <c r="E21" s="24"/>
      <c r="F21" s="25"/>
      <c r="G21" s="24"/>
      <c r="H21" s="25"/>
    </row>
    <row r="22" spans="1:8">
      <c r="A22" s="18"/>
      <c r="B22" s="27"/>
      <c r="C22" s="23"/>
      <c r="D22" s="23"/>
      <c r="E22" s="24"/>
      <c r="F22" s="25"/>
      <c r="G22" s="24"/>
      <c r="H22" s="25"/>
    </row>
    <row r="23" ht="111" spans="1:8">
      <c r="A23" s="18">
        <v>1.3</v>
      </c>
      <c r="B23" s="22" t="s">
        <v>27</v>
      </c>
      <c r="C23" s="23" t="s">
        <v>20</v>
      </c>
      <c r="D23" s="23" t="s">
        <v>12</v>
      </c>
      <c r="E23" s="24"/>
      <c r="F23" s="25"/>
      <c r="G23" s="24"/>
      <c r="H23" s="25"/>
    </row>
    <row r="24" spans="1:8">
      <c r="A24" s="18"/>
      <c r="B24" s="26" t="s">
        <v>14</v>
      </c>
      <c r="C24" s="23"/>
      <c r="D24" s="23"/>
      <c r="E24" s="24"/>
      <c r="F24" s="25"/>
      <c r="G24" s="24"/>
      <c r="H24" s="25"/>
    </row>
    <row r="25" spans="1:8">
      <c r="A25" s="18"/>
      <c r="B25" s="27" t="s">
        <v>28</v>
      </c>
      <c r="C25" s="23"/>
      <c r="D25" s="23"/>
      <c r="E25" s="24"/>
      <c r="F25" s="25"/>
      <c r="G25" s="24"/>
      <c r="H25" s="25"/>
    </row>
    <row r="26" spans="1:8">
      <c r="A26" s="18"/>
      <c r="B26" s="27" t="s">
        <v>23</v>
      </c>
      <c r="C26" s="23"/>
      <c r="D26" s="23"/>
      <c r="E26" s="24"/>
      <c r="F26" s="25"/>
      <c r="G26" s="24"/>
      <c r="H26" s="25"/>
    </row>
    <row r="27" spans="1:8">
      <c r="A27" s="18"/>
      <c r="B27" s="27" t="s">
        <v>24</v>
      </c>
      <c r="C27" s="23"/>
      <c r="D27" s="23"/>
      <c r="E27" s="24"/>
      <c r="F27" s="25"/>
      <c r="G27" s="24"/>
      <c r="H27" s="25"/>
    </row>
    <row r="28" spans="1:8">
      <c r="A28" s="18"/>
      <c r="B28" s="27" t="s">
        <v>25</v>
      </c>
      <c r="C28" s="23"/>
      <c r="D28" s="23"/>
      <c r="E28" s="24"/>
      <c r="F28" s="25"/>
      <c r="G28" s="24"/>
      <c r="H28" s="25"/>
    </row>
    <row r="29" spans="1:8">
      <c r="A29" s="18"/>
      <c r="B29" s="27" t="s">
        <v>26</v>
      </c>
      <c r="C29" s="23"/>
      <c r="D29" s="23"/>
      <c r="E29" s="24"/>
      <c r="F29" s="25"/>
      <c r="G29" s="24"/>
      <c r="H29" s="25"/>
    </row>
    <row r="30" spans="1:8">
      <c r="A30" s="18"/>
      <c r="B30" s="27"/>
      <c r="C30" s="23"/>
      <c r="D30" s="23"/>
      <c r="E30" s="24"/>
      <c r="F30" s="25"/>
      <c r="G30" s="24"/>
      <c r="H30" s="25"/>
    </row>
    <row r="31" ht="111" spans="1:8">
      <c r="A31" s="18">
        <v>1.4</v>
      </c>
      <c r="B31" s="22" t="s">
        <v>29</v>
      </c>
      <c r="C31" s="23">
        <v>4</v>
      </c>
      <c r="D31" s="23" t="s">
        <v>12</v>
      </c>
      <c r="E31" s="24"/>
      <c r="F31" s="25">
        <f>+E31*C31</f>
        <v>0</v>
      </c>
      <c r="G31" s="24"/>
      <c r="H31" s="25">
        <f>+G31*C31</f>
        <v>0</v>
      </c>
    </row>
    <row r="32" spans="1:8">
      <c r="A32" s="18"/>
      <c r="B32" s="26" t="s">
        <v>14</v>
      </c>
      <c r="C32" s="23"/>
      <c r="D32" s="23"/>
      <c r="E32" s="24"/>
      <c r="F32" s="25"/>
      <c r="G32" s="24"/>
      <c r="H32" s="25"/>
    </row>
    <row r="33" spans="1:8">
      <c r="A33" s="18"/>
      <c r="B33" s="27" t="s">
        <v>30</v>
      </c>
      <c r="C33" s="23"/>
      <c r="D33" s="23"/>
      <c r="E33" s="24"/>
      <c r="F33" s="25"/>
      <c r="G33" s="24"/>
      <c r="H33" s="25"/>
    </row>
    <row r="34" spans="1:8">
      <c r="A34" s="18"/>
      <c r="B34" s="27" t="s">
        <v>31</v>
      </c>
      <c r="C34" s="23"/>
      <c r="D34" s="23"/>
      <c r="E34" s="24"/>
      <c r="F34" s="25"/>
      <c r="G34" s="24"/>
      <c r="H34" s="25"/>
    </row>
    <row r="35" spans="1:8">
      <c r="A35" s="18"/>
      <c r="B35" s="27" t="s">
        <v>32</v>
      </c>
      <c r="C35" s="23"/>
      <c r="D35" s="23"/>
      <c r="E35" s="24"/>
      <c r="F35" s="25"/>
      <c r="G35" s="24"/>
      <c r="H35" s="25"/>
    </row>
    <row r="36" spans="1:8">
      <c r="A36" s="18"/>
      <c r="B36" s="27" t="s">
        <v>25</v>
      </c>
      <c r="C36" s="23"/>
      <c r="D36" s="23"/>
      <c r="E36" s="24"/>
      <c r="F36" s="25"/>
      <c r="G36" s="24"/>
      <c r="H36" s="25"/>
    </row>
    <row r="37" spans="1:8">
      <c r="A37" s="18"/>
      <c r="B37" s="27" t="s">
        <v>26</v>
      </c>
      <c r="C37" s="23"/>
      <c r="D37" s="23"/>
      <c r="E37" s="24"/>
      <c r="F37" s="25"/>
      <c r="G37" s="24"/>
      <c r="H37" s="25"/>
    </row>
    <row r="38" spans="1:8">
      <c r="A38" s="18"/>
      <c r="B38" s="26"/>
      <c r="C38" s="20"/>
      <c r="D38" s="18"/>
      <c r="E38" s="28"/>
      <c r="F38" s="21"/>
      <c r="G38" s="28"/>
      <c r="H38" s="25"/>
    </row>
    <row r="39" ht="83.4" spans="1:8">
      <c r="A39" s="18">
        <v>1.5</v>
      </c>
      <c r="B39" s="22" t="s">
        <v>33</v>
      </c>
      <c r="C39" s="23" t="s">
        <v>20</v>
      </c>
      <c r="D39" s="23" t="s">
        <v>12</v>
      </c>
      <c r="E39" s="24"/>
      <c r="F39" s="25"/>
      <c r="G39" s="24"/>
      <c r="H39" s="25"/>
    </row>
    <row r="40" spans="1:8">
      <c r="A40" s="18"/>
      <c r="B40" s="27" t="s">
        <v>34</v>
      </c>
      <c r="C40" s="23"/>
      <c r="D40" s="23"/>
      <c r="E40" s="24"/>
      <c r="F40" s="25"/>
      <c r="G40" s="24"/>
      <c r="H40" s="25"/>
    </row>
    <row r="41" spans="1:8">
      <c r="A41" s="18"/>
      <c r="B41" s="27" t="s">
        <v>24</v>
      </c>
      <c r="C41" s="23"/>
      <c r="D41" s="23"/>
      <c r="E41" s="24"/>
      <c r="F41" s="25"/>
      <c r="G41" s="24"/>
      <c r="H41" s="25"/>
    </row>
    <row r="42" spans="1:8">
      <c r="A42" s="18"/>
      <c r="B42" s="27"/>
      <c r="C42" s="23"/>
      <c r="D42" s="23"/>
      <c r="E42" s="24"/>
      <c r="F42" s="25"/>
      <c r="G42" s="24"/>
      <c r="H42" s="25"/>
    </row>
    <row r="43" ht="83.4" spans="1:8">
      <c r="A43" s="18">
        <v>1.6</v>
      </c>
      <c r="B43" s="22" t="s">
        <v>35</v>
      </c>
      <c r="C43" s="23">
        <v>4</v>
      </c>
      <c r="D43" s="23" t="s">
        <v>12</v>
      </c>
      <c r="E43" s="24"/>
      <c r="F43" s="25">
        <f>+E43*C43</f>
        <v>0</v>
      </c>
      <c r="G43" s="24"/>
      <c r="H43" s="25">
        <f>+G43*C43</f>
        <v>0</v>
      </c>
    </row>
    <row r="44" spans="1:8">
      <c r="A44" s="18"/>
      <c r="B44" s="27" t="s">
        <v>34</v>
      </c>
      <c r="C44" s="23"/>
      <c r="D44" s="23"/>
      <c r="E44" s="24"/>
      <c r="F44" s="25"/>
      <c r="G44" s="24"/>
      <c r="H44" s="25"/>
    </row>
    <row r="45" spans="1:8">
      <c r="A45" s="18"/>
      <c r="B45" s="27" t="s">
        <v>32</v>
      </c>
      <c r="C45" s="23"/>
      <c r="D45" s="23"/>
      <c r="E45" s="24"/>
      <c r="F45" s="25"/>
      <c r="G45" s="24"/>
      <c r="H45" s="25"/>
    </row>
    <row r="46" spans="1:8">
      <c r="A46" s="18"/>
      <c r="B46" s="26"/>
      <c r="C46" s="23"/>
      <c r="D46" s="23"/>
      <c r="E46" s="24"/>
      <c r="F46" s="25"/>
      <c r="G46" s="24"/>
      <c r="H46" s="25"/>
    </row>
    <row r="47" ht="75.75" customHeight="1" spans="1:8">
      <c r="A47" s="18">
        <v>1.7</v>
      </c>
      <c r="B47" s="22" t="s">
        <v>36</v>
      </c>
      <c r="C47" s="23" t="s">
        <v>20</v>
      </c>
      <c r="D47" s="23" t="s">
        <v>12</v>
      </c>
      <c r="E47" s="24"/>
      <c r="F47" s="25"/>
      <c r="G47" s="24"/>
      <c r="H47" s="25"/>
    </row>
    <row r="48" spans="1:8">
      <c r="A48" s="18"/>
      <c r="B48" s="26" t="s">
        <v>37</v>
      </c>
      <c r="C48" s="23"/>
      <c r="D48" s="23"/>
      <c r="E48" s="24"/>
      <c r="F48" s="25"/>
      <c r="G48" s="24"/>
      <c r="H48" s="25"/>
    </row>
    <row r="49" spans="1:8">
      <c r="A49" s="18"/>
      <c r="B49" s="26" t="s">
        <v>38</v>
      </c>
      <c r="C49" s="23"/>
      <c r="D49" s="23"/>
      <c r="E49" s="24"/>
      <c r="F49" s="25"/>
      <c r="G49" s="24"/>
      <c r="H49" s="25"/>
    </row>
    <row r="50" spans="1:8">
      <c r="A50" s="18"/>
      <c r="B50" s="26"/>
      <c r="C50" s="23"/>
      <c r="D50" s="23"/>
      <c r="E50" s="24"/>
      <c r="F50" s="25"/>
      <c r="G50" s="24"/>
      <c r="H50" s="25"/>
    </row>
    <row r="51" ht="97.5" spans="1:8">
      <c r="A51" s="18">
        <v>1.8</v>
      </c>
      <c r="B51" s="22" t="s">
        <v>39</v>
      </c>
      <c r="C51" s="23" t="s">
        <v>20</v>
      </c>
      <c r="D51" s="23" t="s">
        <v>12</v>
      </c>
      <c r="E51" s="24"/>
      <c r="F51" s="25"/>
      <c r="G51" s="24"/>
      <c r="H51" s="25"/>
    </row>
    <row r="52" spans="1:8">
      <c r="A52" s="18"/>
      <c r="B52" s="26" t="s">
        <v>40</v>
      </c>
      <c r="C52" s="23"/>
      <c r="D52" s="23"/>
      <c r="E52" s="24"/>
      <c r="F52" s="25"/>
      <c r="G52" s="24"/>
      <c r="H52" s="25"/>
    </row>
    <row r="53" spans="1:8">
      <c r="A53" s="18"/>
      <c r="B53" s="26" t="s">
        <v>41</v>
      </c>
      <c r="C53" s="23"/>
      <c r="D53" s="23"/>
      <c r="E53" s="24"/>
      <c r="F53" s="25"/>
      <c r="G53" s="24"/>
      <c r="H53" s="25"/>
    </row>
    <row r="54" spans="1:8">
      <c r="A54" s="18"/>
      <c r="B54" s="26"/>
      <c r="C54" s="23"/>
      <c r="D54" s="23"/>
      <c r="E54" s="24"/>
      <c r="F54" s="25"/>
      <c r="G54" s="24"/>
      <c r="H54" s="25"/>
    </row>
    <row r="55" ht="104.25" customHeight="1" spans="1:8">
      <c r="A55" s="18">
        <v>1.9</v>
      </c>
      <c r="B55" s="27" t="s">
        <v>42</v>
      </c>
      <c r="C55" s="23" t="s">
        <v>20</v>
      </c>
      <c r="D55" s="23" t="s">
        <v>12</v>
      </c>
      <c r="E55" s="24"/>
      <c r="F55" s="25"/>
      <c r="G55" s="24"/>
      <c r="H55" s="25"/>
    </row>
    <row r="56" spans="1:8">
      <c r="A56" s="18"/>
      <c r="B56" s="27" t="s">
        <v>43</v>
      </c>
      <c r="C56" s="23"/>
      <c r="D56" s="23"/>
      <c r="E56" s="24"/>
      <c r="F56" s="25"/>
      <c r="G56" s="24"/>
      <c r="H56" s="25"/>
    </row>
    <row r="57" spans="1:8">
      <c r="A57" s="18"/>
      <c r="B57" s="26"/>
      <c r="C57" s="23"/>
      <c r="D57" s="23"/>
      <c r="E57" s="24"/>
      <c r="F57" s="25"/>
      <c r="G57" s="24"/>
      <c r="H57" s="25"/>
    </row>
    <row r="58" ht="42" spans="1:8">
      <c r="A58" s="18">
        <v>1.9</v>
      </c>
      <c r="B58" s="26" t="s">
        <v>44</v>
      </c>
      <c r="C58" s="23">
        <v>4</v>
      </c>
      <c r="D58" s="23" t="s">
        <v>12</v>
      </c>
      <c r="E58" s="24"/>
      <c r="F58" s="25">
        <f>+E58*C58</f>
        <v>0</v>
      </c>
      <c r="G58" s="24"/>
      <c r="H58" s="25">
        <f>+G58*C58</f>
        <v>0</v>
      </c>
    </row>
    <row r="59" spans="1:8">
      <c r="A59" s="18"/>
      <c r="B59" s="27" t="s">
        <v>45</v>
      </c>
      <c r="C59" s="23"/>
      <c r="D59" s="23"/>
      <c r="E59" s="24"/>
      <c r="F59" s="25"/>
      <c r="G59" s="24"/>
      <c r="H59" s="25"/>
    </row>
    <row r="60" spans="1:8">
      <c r="A60" s="18"/>
      <c r="B60" s="27" t="s">
        <v>46</v>
      </c>
      <c r="C60" s="29"/>
      <c r="D60" s="23"/>
      <c r="E60" s="24"/>
      <c r="F60" s="25"/>
      <c r="G60" s="24"/>
      <c r="H60" s="25"/>
    </row>
    <row r="61" spans="1:8">
      <c r="A61" s="18"/>
      <c r="B61" s="27" t="s">
        <v>47</v>
      </c>
      <c r="C61" s="29"/>
      <c r="D61" s="23"/>
      <c r="E61" s="24"/>
      <c r="F61" s="25"/>
      <c r="G61" s="24"/>
      <c r="H61" s="25"/>
    </row>
    <row r="62" spans="1:8">
      <c r="A62" s="18"/>
      <c r="B62" s="27"/>
      <c r="C62" s="29"/>
      <c r="D62" s="23"/>
      <c r="E62" s="24"/>
      <c r="F62" s="25"/>
      <c r="G62" s="24"/>
      <c r="H62" s="25"/>
    </row>
    <row r="63" ht="28.8" spans="1:8">
      <c r="A63" s="18">
        <v>1.1</v>
      </c>
      <c r="B63" s="26" t="s">
        <v>48</v>
      </c>
      <c r="C63" s="23" t="s">
        <v>20</v>
      </c>
      <c r="D63" s="23" t="s">
        <v>12</v>
      </c>
      <c r="E63" s="24"/>
      <c r="F63" s="25"/>
      <c r="G63" s="24"/>
      <c r="H63" s="25"/>
    </row>
    <row r="64" spans="1:8">
      <c r="A64" s="18"/>
      <c r="B64" s="27" t="s">
        <v>49</v>
      </c>
      <c r="C64" s="23"/>
      <c r="D64" s="23"/>
      <c r="E64" s="24"/>
      <c r="F64" s="25"/>
      <c r="G64" s="24"/>
      <c r="H64" s="25"/>
    </row>
    <row r="65" spans="1:8">
      <c r="A65" s="18"/>
      <c r="B65" s="30"/>
      <c r="C65" s="23"/>
      <c r="D65" s="23"/>
      <c r="E65" s="24"/>
      <c r="F65" s="25"/>
      <c r="G65" s="24"/>
      <c r="H65" s="25"/>
    </row>
    <row r="66" ht="97.5" spans="1:8">
      <c r="A66" s="18">
        <v>1.11</v>
      </c>
      <c r="B66" s="27" t="s">
        <v>50</v>
      </c>
      <c r="C66" s="23"/>
      <c r="D66" s="23"/>
      <c r="E66" s="24"/>
      <c r="F66" s="25"/>
      <c r="G66" s="24"/>
      <c r="H66" s="25"/>
    </row>
    <row r="67" spans="1:8">
      <c r="A67" s="18"/>
      <c r="B67" s="27" t="s">
        <v>51</v>
      </c>
      <c r="C67" s="23" t="s">
        <v>20</v>
      </c>
      <c r="D67" s="23" t="s">
        <v>12</v>
      </c>
      <c r="E67" s="24"/>
      <c r="F67" s="25"/>
      <c r="G67" s="24"/>
      <c r="H67" s="25"/>
    </row>
    <row r="68" spans="1:8">
      <c r="A68" s="18"/>
      <c r="B68" s="27" t="s">
        <v>52</v>
      </c>
      <c r="C68" s="23"/>
      <c r="D68" s="23"/>
      <c r="E68" s="24"/>
      <c r="F68" s="25"/>
      <c r="G68" s="24"/>
      <c r="H68" s="25"/>
    </row>
    <row r="69" spans="1:8">
      <c r="A69" s="18"/>
      <c r="B69" s="26"/>
      <c r="C69" s="20"/>
      <c r="D69" s="18"/>
      <c r="E69" s="28"/>
      <c r="F69" s="21"/>
      <c r="G69" s="28"/>
      <c r="H69" s="21"/>
    </row>
    <row r="70" ht="55.8" spans="1:8">
      <c r="A70" s="31">
        <v>1.12</v>
      </c>
      <c r="B70" s="32" t="s">
        <v>53</v>
      </c>
      <c r="C70" s="23">
        <v>4</v>
      </c>
      <c r="D70" s="23" t="s">
        <v>12</v>
      </c>
      <c r="E70" s="24"/>
      <c r="F70" s="25">
        <f>+E70*C70</f>
        <v>0</v>
      </c>
      <c r="G70" s="24"/>
      <c r="H70" s="25">
        <f>+G70*C70</f>
        <v>0</v>
      </c>
    </row>
    <row r="71" spans="1:8">
      <c r="A71" s="31"/>
      <c r="B71" s="33" t="s">
        <v>54</v>
      </c>
      <c r="C71" s="23"/>
      <c r="D71" s="23"/>
      <c r="E71" s="24"/>
      <c r="F71" s="25"/>
      <c r="G71" s="24"/>
      <c r="H71" s="25"/>
    </row>
    <row r="72" spans="1:8">
      <c r="A72" s="31"/>
      <c r="B72" s="33"/>
      <c r="C72" s="23"/>
      <c r="D72" s="23"/>
      <c r="E72" s="24"/>
      <c r="F72" s="25"/>
      <c r="G72" s="24"/>
      <c r="H72" s="25"/>
    </row>
    <row r="73" ht="27.9" spans="1:8">
      <c r="A73" s="31">
        <v>1.13</v>
      </c>
      <c r="B73" s="34" t="s">
        <v>55</v>
      </c>
      <c r="C73" s="23" t="s">
        <v>20</v>
      </c>
      <c r="D73" s="23" t="s">
        <v>12</v>
      </c>
      <c r="E73" s="24"/>
      <c r="F73" s="25"/>
      <c r="G73" s="24"/>
      <c r="H73" s="25"/>
    </row>
    <row r="74" spans="1:8">
      <c r="A74" s="31"/>
      <c r="B74" s="26"/>
      <c r="C74" s="23"/>
      <c r="D74" s="18"/>
      <c r="E74" s="28"/>
      <c r="F74" s="21"/>
      <c r="G74" s="28"/>
      <c r="H74" s="25"/>
    </row>
    <row r="75" spans="1:8">
      <c r="A75" s="15"/>
      <c r="B75" s="15" t="s">
        <v>56</v>
      </c>
      <c r="C75" s="12"/>
      <c r="D75" s="12"/>
      <c r="E75" s="35"/>
      <c r="F75" s="13">
        <f>SUM(F7:F74)</f>
        <v>0</v>
      </c>
      <c r="G75" s="35"/>
      <c r="H75" s="13">
        <f>SUM(H8:H74)</f>
        <v>0</v>
      </c>
    </row>
    <row r="76" spans="1:8">
      <c r="A76" s="18"/>
      <c r="B76" s="36"/>
      <c r="C76" s="12"/>
      <c r="D76" s="18"/>
      <c r="E76" s="28"/>
      <c r="F76" s="21"/>
      <c r="G76" s="28"/>
      <c r="H76" s="21"/>
    </row>
    <row r="77" spans="1:8">
      <c r="A77" s="12" t="s">
        <v>57</v>
      </c>
      <c r="B77" s="15" t="s">
        <v>58</v>
      </c>
      <c r="C77" s="12"/>
      <c r="D77" s="12"/>
      <c r="E77" s="35"/>
      <c r="F77" s="13"/>
      <c r="G77" s="35"/>
      <c r="H77" s="13"/>
    </row>
    <row r="78" spans="1:8">
      <c r="A78" s="12"/>
      <c r="B78" s="15"/>
      <c r="C78" s="12"/>
      <c r="D78" s="12"/>
      <c r="E78" s="35"/>
      <c r="F78" s="13"/>
      <c r="G78" s="35"/>
      <c r="H78" s="13"/>
    </row>
    <row r="79" s="2" customFormat="1" ht="158.4" spans="1:8">
      <c r="A79" s="16">
        <v>2.1</v>
      </c>
      <c r="B79" s="26" t="s">
        <v>59</v>
      </c>
      <c r="C79" s="19"/>
      <c r="D79" s="19"/>
      <c r="E79" s="37"/>
      <c r="F79" s="38"/>
      <c r="G79" s="37"/>
      <c r="H79" s="38"/>
    </row>
    <row r="80" s="2" customFormat="1" spans="1:8">
      <c r="A80" s="16" t="s">
        <v>60</v>
      </c>
      <c r="B80" s="39" t="s">
        <v>61</v>
      </c>
      <c r="C80" s="23" t="s">
        <v>20</v>
      </c>
      <c r="D80" s="19" t="s">
        <v>62</v>
      </c>
      <c r="E80" s="37"/>
      <c r="F80" s="25"/>
      <c r="G80" s="37"/>
      <c r="H80" s="25"/>
    </row>
    <row r="81" s="2" customFormat="1" spans="1:8">
      <c r="A81" s="16" t="s">
        <v>63</v>
      </c>
      <c r="B81" s="39" t="s">
        <v>64</v>
      </c>
      <c r="C81" s="23">
        <v>8</v>
      </c>
      <c r="D81" s="19" t="s">
        <v>62</v>
      </c>
      <c r="E81" s="40"/>
      <c r="F81" s="25">
        <f t="shared" ref="F81:F83" si="0">+E81*C81</f>
        <v>0</v>
      </c>
      <c r="G81" s="40"/>
      <c r="H81" s="25">
        <f t="shared" ref="H81:H83" si="1">+G81*C81</f>
        <v>0</v>
      </c>
    </row>
    <row r="82" s="2" customFormat="1" spans="1:8">
      <c r="A82" s="16" t="s">
        <v>65</v>
      </c>
      <c r="B82" s="39" t="s">
        <v>66</v>
      </c>
      <c r="C82" s="23">
        <v>30</v>
      </c>
      <c r="D82" s="19" t="s">
        <v>62</v>
      </c>
      <c r="E82" s="40"/>
      <c r="F82" s="25">
        <f t="shared" si="0"/>
        <v>0</v>
      </c>
      <c r="G82" s="40"/>
      <c r="H82" s="25">
        <f t="shared" si="1"/>
        <v>0</v>
      </c>
    </row>
    <row r="83" s="2" customFormat="1" spans="1:8">
      <c r="A83" s="16" t="s">
        <v>67</v>
      </c>
      <c r="B83" s="39" t="s">
        <v>68</v>
      </c>
      <c r="C83" s="23">
        <v>30</v>
      </c>
      <c r="D83" s="19" t="s">
        <v>62</v>
      </c>
      <c r="E83" s="40"/>
      <c r="F83" s="25">
        <f t="shared" si="0"/>
        <v>0</v>
      </c>
      <c r="G83" s="40"/>
      <c r="H83" s="25">
        <f t="shared" si="1"/>
        <v>0</v>
      </c>
    </row>
    <row r="84" s="2" customFormat="1" spans="1:8">
      <c r="A84" s="16"/>
      <c r="B84" s="39"/>
      <c r="C84" s="23"/>
      <c r="D84" s="19"/>
      <c r="E84" s="40"/>
      <c r="F84" s="25"/>
      <c r="G84" s="40"/>
      <c r="H84" s="25"/>
    </row>
    <row r="85" s="2" customFormat="1" ht="158.4" spans="1:8">
      <c r="A85" s="16">
        <v>2.2</v>
      </c>
      <c r="B85" s="26" t="s">
        <v>69</v>
      </c>
      <c r="C85" s="19"/>
      <c r="D85" s="19"/>
      <c r="E85" s="37"/>
      <c r="F85" s="38"/>
      <c r="G85" s="37"/>
      <c r="H85" s="38"/>
    </row>
    <row r="86" s="2" customFormat="1" spans="1:8">
      <c r="A86" s="16" t="s">
        <v>60</v>
      </c>
      <c r="B86" s="39" t="s">
        <v>70</v>
      </c>
      <c r="C86" s="23" t="s">
        <v>20</v>
      </c>
      <c r="D86" s="19" t="s">
        <v>62</v>
      </c>
      <c r="E86" s="41"/>
      <c r="F86" s="25"/>
      <c r="G86" s="40"/>
      <c r="H86" s="25"/>
    </row>
    <row r="87" s="2" customFormat="1" spans="1:8">
      <c r="A87" s="16" t="s">
        <v>63</v>
      </c>
      <c r="B87" s="39" t="s">
        <v>71</v>
      </c>
      <c r="C87" s="23" t="s">
        <v>20</v>
      </c>
      <c r="D87" s="19" t="s">
        <v>62</v>
      </c>
      <c r="E87" s="41"/>
      <c r="F87" s="25"/>
      <c r="G87" s="40"/>
      <c r="H87" s="25"/>
    </row>
    <row r="88" s="2" customFormat="1" spans="1:8">
      <c r="A88" s="16" t="s">
        <v>65</v>
      </c>
      <c r="B88" s="39" t="s">
        <v>72</v>
      </c>
      <c r="C88" s="23" t="s">
        <v>20</v>
      </c>
      <c r="D88" s="19" t="s">
        <v>62</v>
      </c>
      <c r="E88" s="41"/>
      <c r="F88" s="25"/>
      <c r="G88" s="40"/>
      <c r="H88" s="25"/>
    </row>
    <row r="89" s="2" customFormat="1" spans="1:8">
      <c r="A89" s="16" t="s">
        <v>67</v>
      </c>
      <c r="B89" s="39" t="s">
        <v>73</v>
      </c>
      <c r="C89" s="23">
        <v>525</v>
      </c>
      <c r="D89" s="19" t="s">
        <v>62</v>
      </c>
      <c r="E89" s="41"/>
      <c r="F89" s="25">
        <f>C89*E89</f>
        <v>0</v>
      </c>
      <c r="G89" s="40"/>
      <c r="H89" s="25">
        <f>C89*G89</f>
        <v>0</v>
      </c>
    </row>
    <row r="90" spans="1:8">
      <c r="A90" s="18"/>
      <c r="B90" s="26"/>
      <c r="C90" s="23"/>
      <c r="D90" s="18"/>
      <c r="E90" s="28"/>
      <c r="F90" s="21"/>
      <c r="G90" s="28"/>
      <c r="H90" s="21"/>
    </row>
    <row r="91" ht="86.4" spans="1:8">
      <c r="A91" s="18">
        <v>2.3</v>
      </c>
      <c r="B91" s="26" t="s">
        <v>74</v>
      </c>
      <c r="C91" s="23">
        <v>2</v>
      </c>
      <c r="D91" s="18" t="s">
        <v>12</v>
      </c>
      <c r="E91" s="28"/>
      <c r="F91" s="21">
        <f>C91*E91</f>
        <v>0</v>
      </c>
      <c r="G91" s="28"/>
      <c r="H91" s="21">
        <f>C91*G91</f>
        <v>0</v>
      </c>
    </row>
    <row r="92" spans="1:8">
      <c r="A92" s="18"/>
      <c r="B92" s="39"/>
      <c r="C92" s="23"/>
      <c r="D92" s="18"/>
      <c r="E92" s="28"/>
      <c r="F92" s="21"/>
      <c r="G92" s="28"/>
      <c r="H92" s="21"/>
    </row>
    <row r="93" ht="42" spans="1:8">
      <c r="A93" s="18">
        <v>2.4</v>
      </c>
      <c r="B93" s="26" t="s">
        <v>75</v>
      </c>
      <c r="C93" s="23" t="s">
        <v>20</v>
      </c>
      <c r="D93" s="18" t="s">
        <v>12</v>
      </c>
      <c r="E93" s="28"/>
      <c r="F93" s="21"/>
      <c r="G93" s="28"/>
      <c r="H93" s="21"/>
    </row>
    <row r="94" spans="1:8">
      <c r="A94" s="18"/>
      <c r="B94" s="39"/>
      <c r="C94" s="23"/>
      <c r="D94" s="18"/>
      <c r="E94" s="28"/>
      <c r="F94" s="21"/>
      <c r="G94" s="28"/>
      <c r="H94" s="21"/>
    </row>
    <row r="95" ht="55.8" spans="1:8">
      <c r="A95" s="42">
        <v>2.5</v>
      </c>
      <c r="B95" s="26" t="s">
        <v>76</v>
      </c>
      <c r="C95" s="23">
        <f>C91</f>
        <v>2</v>
      </c>
      <c r="D95" s="18" t="s">
        <v>12</v>
      </c>
      <c r="E95" s="28"/>
      <c r="F95" s="25">
        <f>+E95*C95</f>
        <v>0</v>
      </c>
      <c r="G95" s="28"/>
      <c r="H95" s="25">
        <f>+G95*C95</f>
        <v>0</v>
      </c>
    </row>
    <row r="96" spans="1:8">
      <c r="A96" s="42"/>
      <c r="B96" s="43"/>
      <c r="C96" s="20"/>
      <c r="D96" s="18"/>
      <c r="E96" s="28"/>
      <c r="F96" s="21"/>
      <c r="G96" s="28"/>
      <c r="H96" s="25"/>
    </row>
    <row r="97" ht="42" spans="1:8">
      <c r="A97" s="42">
        <v>2.6</v>
      </c>
      <c r="B97" s="26" t="s">
        <v>77</v>
      </c>
      <c r="C97" s="20">
        <v>4</v>
      </c>
      <c r="D97" s="18" t="s">
        <v>12</v>
      </c>
      <c r="E97" s="28"/>
      <c r="F97" s="21">
        <f>C97*E97</f>
        <v>0</v>
      </c>
      <c r="G97" s="28"/>
      <c r="H97" s="25">
        <f>C97*G97</f>
        <v>0</v>
      </c>
    </row>
    <row r="98" spans="1:8">
      <c r="A98" s="31"/>
      <c r="B98" s="26"/>
      <c r="C98" s="20"/>
      <c r="D98" s="18"/>
      <c r="E98" s="28"/>
      <c r="F98" s="25"/>
      <c r="G98" s="28"/>
      <c r="H98" s="25"/>
    </row>
    <row r="99" ht="144" spans="1:8">
      <c r="A99" s="44">
        <v>2.7</v>
      </c>
      <c r="B99" s="26" t="s">
        <v>78</v>
      </c>
      <c r="C99" s="20"/>
      <c r="D99" s="18"/>
      <c r="E99" s="28"/>
      <c r="F99" s="25"/>
      <c r="G99" s="28"/>
      <c r="H99" s="25"/>
    </row>
    <row r="100" spans="1:8">
      <c r="A100" s="31"/>
      <c r="B100" s="26" t="s">
        <v>79</v>
      </c>
      <c r="C100" s="20" t="s">
        <v>20</v>
      </c>
      <c r="D100" s="18" t="s">
        <v>62</v>
      </c>
      <c r="E100" s="28"/>
      <c r="F100" s="25"/>
      <c r="G100" s="28"/>
      <c r="H100" s="25"/>
    </row>
    <row r="101" spans="1:8">
      <c r="A101" s="31"/>
      <c r="B101" s="26" t="s">
        <v>80</v>
      </c>
      <c r="C101" s="20" t="s">
        <v>20</v>
      </c>
      <c r="D101" s="18" t="s">
        <v>62</v>
      </c>
      <c r="E101" s="28"/>
      <c r="F101" s="25"/>
      <c r="G101" s="28"/>
      <c r="H101" s="25"/>
    </row>
    <row r="102" spans="1:8">
      <c r="A102" s="31"/>
      <c r="B102" s="26" t="s">
        <v>81</v>
      </c>
      <c r="C102" s="20" t="s">
        <v>20</v>
      </c>
      <c r="D102" s="18" t="s">
        <v>62</v>
      </c>
      <c r="E102" s="28"/>
      <c r="F102" s="25"/>
      <c r="G102" s="28"/>
      <c r="H102" s="25"/>
    </row>
    <row r="103" spans="1:8">
      <c r="A103" s="31"/>
      <c r="B103" s="26" t="s">
        <v>82</v>
      </c>
      <c r="C103" s="20" t="s">
        <v>20</v>
      </c>
      <c r="D103" s="18" t="s">
        <v>62</v>
      </c>
      <c r="E103" s="28"/>
      <c r="F103" s="25"/>
      <c r="G103" s="28"/>
      <c r="H103" s="25"/>
    </row>
    <row r="104" spans="1:8">
      <c r="A104" s="31"/>
      <c r="B104" s="26" t="s">
        <v>83</v>
      </c>
      <c r="C104" s="20" t="s">
        <v>20</v>
      </c>
      <c r="D104" s="18" t="s">
        <v>62</v>
      </c>
      <c r="E104" s="28"/>
      <c r="F104" s="25"/>
      <c r="G104" s="28"/>
      <c r="H104" s="25"/>
    </row>
    <row r="105" spans="1:8">
      <c r="A105" s="31"/>
      <c r="B105" s="26" t="s">
        <v>84</v>
      </c>
      <c r="C105" s="20" t="s">
        <v>20</v>
      </c>
      <c r="D105" s="18" t="s">
        <v>62</v>
      </c>
      <c r="E105" s="28"/>
      <c r="F105" s="25"/>
      <c r="G105" s="28"/>
      <c r="H105" s="25"/>
    </row>
    <row r="106" spans="1:8">
      <c r="A106" s="31"/>
      <c r="B106" s="26"/>
      <c r="C106" s="20"/>
      <c r="D106" s="18"/>
      <c r="E106" s="28"/>
      <c r="F106" s="25"/>
      <c r="G106" s="28"/>
      <c r="H106" s="25"/>
    </row>
    <row r="107" ht="138.6" spans="1:8">
      <c r="A107" s="44">
        <v>2.8</v>
      </c>
      <c r="B107" s="26" t="s">
        <v>85</v>
      </c>
      <c r="C107" s="45">
        <v>2</v>
      </c>
      <c r="D107" s="46" t="s">
        <v>12</v>
      </c>
      <c r="E107" s="47"/>
      <c r="F107" s="48">
        <f>C107*E107</f>
        <v>0</v>
      </c>
      <c r="G107" s="47"/>
      <c r="H107" s="48">
        <f>C107*G107</f>
        <v>0</v>
      </c>
    </row>
    <row r="108" spans="1:8">
      <c r="A108" s="44"/>
      <c r="B108" s="26"/>
      <c r="C108" s="45"/>
      <c r="D108" s="46"/>
      <c r="E108" s="47"/>
      <c r="F108" s="48"/>
      <c r="G108" s="47"/>
      <c r="H108" s="48"/>
    </row>
    <row r="109" ht="180" spans="1:8">
      <c r="A109" s="31">
        <v>2.9</v>
      </c>
      <c r="B109" s="26" t="s">
        <v>86</v>
      </c>
      <c r="C109" s="45"/>
      <c r="D109" s="46"/>
      <c r="E109" s="47"/>
      <c r="F109" s="48"/>
      <c r="G109" s="47"/>
      <c r="H109" s="48"/>
    </row>
    <row r="110" spans="1:8">
      <c r="A110" s="44" t="s">
        <v>60</v>
      </c>
      <c r="B110" s="26" t="s">
        <v>87</v>
      </c>
      <c r="C110" s="45" t="s">
        <v>88</v>
      </c>
      <c r="D110" s="46" t="s">
        <v>12</v>
      </c>
      <c r="E110" s="47"/>
      <c r="F110" s="48"/>
      <c r="G110" s="47"/>
      <c r="H110" s="48"/>
    </row>
    <row r="111" spans="1:8">
      <c r="A111" s="44" t="s">
        <v>63</v>
      </c>
      <c r="B111" s="26" t="s">
        <v>89</v>
      </c>
      <c r="C111" s="45" t="s">
        <v>88</v>
      </c>
      <c r="D111" s="46" t="s">
        <v>12</v>
      </c>
      <c r="E111" s="47"/>
      <c r="F111" s="48"/>
      <c r="G111" s="47"/>
      <c r="H111" s="48"/>
    </row>
    <row r="112" spans="1:8">
      <c r="A112" s="44" t="s">
        <v>65</v>
      </c>
      <c r="B112" s="26" t="s">
        <v>90</v>
      </c>
      <c r="C112" s="45" t="s">
        <v>88</v>
      </c>
      <c r="D112" s="46" t="s">
        <v>12</v>
      </c>
      <c r="E112" s="47"/>
      <c r="F112" s="48"/>
      <c r="G112" s="47"/>
      <c r="H112" s="48"/>
    </row>
    <row r="113" spans="1:8">
      <c r="A113" s="31"/>
      <c r="B113" s="26"/>
      <c r="C113" s="20"/>
      <c r="D113" s="18"/>
      <c r="E113" s="28"/>
      <c r="F113" s="25"/>
      <c r="G113" s="28"/>
      <c r="H113" s="25"/>
    </row>
    <row r="114" ht="152.4" spans="1:8">
      <c r="A114" s="31">
        <v>2.1</v>
      </c>
      <c r="B114" s="26" t="s">
        <v>91</v>
      </c>
      <c r="C114" s="49"/>
      <c r="D114" s="50"/>
      <c r="E114" s="51"/>
      <c r="F114" s="48"/>
      <c r="G114" s="51"/>
      <c r="H114" s="48"/>
    </row>
    <row r="115" spans="1:8">
      <c r="A115" s="44" t="s">
        <v>60</v>
      </c>
      <c r="B115" s="26" t="s">
        <v>87</v>
      </c>
      <c r="C115" s="45" t="s">
        <v>88</v>
      </c>
      <c r="D115" s="46" t="s">
        <v>12</v>
      </c>
      <c r="E115" s="47"/>
      <c r="F115" s="48"/>
      <c r="G115" s="47"/>
      <c r="H115" s="48"/>
    </row>
    <row r="116" spans="1:8">
      <c r="A116" s="44" t="s">
        <v>63</v>
      </c>
      <c r="B116" s="26" t="s">
        <v>92</v>
      </c>
      <c r="C116" s="45" t="s">
        <v>88</v>
      </c>
      <c r="D116" s="46" t="s">
        <v>12</v>
      </c>
      <c r="E116" s="47"/>
      <c r="F116" s="48"/>
      <c r="G116" s="47"/>
      <c r="H116" s="48"/>
    </row>
    <row r="117" spans="1:8">
      <c r="A117" s="44" t="s">
        <v>65</v>
      </c>
      <c r="B117" s="26" t="s">
        <v>93</v>
      </c>
      <c r="C117" s="45"/>
      <c r="D117" s="46"/>
      <c r="E117" s="47"/>
      <c r="F117" s="48"/>
      <c r="G117" s="47"/>
      <c r="H117" s="48"/>
    </row>
    <row r="118" spans="1:8">
      <c r="A118" s="31"/>
      <c r="B118" s="26"/>
      <c r="C118" s="20"/>
      <c r="D118" s="18"/>
      <c r="E118" s="28"/>
      <c r="F118" s="25"/>
      <c r="G118" s="28"/>
      <c r="H118" s="25"/>
    </row>
    <row r="119" ht="42" spans="1:8">
      <c r="A119" s="31">
        <v>2.11</v>
      </c>
      <c r="B119" s="26" t="s">
        <v>94</v>
      </c>
      <c r="C119" s="49" t="s">
        <v>88</v>
      </c>
      <c r="D119" s="50" t="s">
        <v>12</v>
      </c>
      <c r="E119" s="51"/>
      <c r="F119" s="51"/>
      <c r="G119" s="51"/>
      <c r="H119" s="51"/>
    </row>
    <row r="120" spans="1:8">
      <c r="A120" s="31"/>
      <c r="B120" s="26" t="s">
        <v>95</v>
      </c>
      <c r="C120" s="20"/>
      <c r="D120" s="18"/>
      <c r="E120" s="28"/>
      <c r="F120" s="25"/>
      <c r="G120" s="28"/>
      <c r="H120" s="25"/>
    </row>
    <row r="121" spans="1:8">
      <c r="A121" s="42"/>
      <c r="B121" s="19"/>
      <c r="C121" s="18"/>
      <c r="D121" s="18"/>
      <c r="E121" s="28"/>
      <c r="F121" s="21"/>
      <c r="G121" s="28"/>
      <c r="H121" s="25"/>
    </row>
    <row r="122" ht="97.2" spans="1:8">
      <c r="A122" s="31">
        <v>2.12</v>
      </c>
      <c r="B122" s="26" t="s">
        <v>96</v>
      </c>
      <c r="C122" s="18"/>
      <c r="D122" s="18"/>
      <c r="E122" s="28"/>
      <c r="F122" s="21"/>
      <c r="G122" s="28"/>
      <c r="H122" s="25"/>
    </row>
    <row r="123" spans="1:8">
      <c r="A123" s="31" t="s">
        <v>60</v>
      </c>
      <c r="B123" s="26" t="s">
        <v>97</v>
      </c>
      <c r="C123" s="18" t="s">
        <v>88</v>
      </c>
      <c r="D123" s="18" t="s">
        <v>98</v>
      </c>
      <c r="E123" s="28"/>
      <c r="F123" s="51"/>
      <c r="G123" s="28"/>
      <c r="H123" s="51"/>
    </row>
    <row r="124" spans="1:8">
      <c r="A124" s="42"/>
      <c r="B124" s="19"/>
      <c r="C124" s="18"/>
      <c r="D124" s="18"/>
      <c r="E124" s="28"/>
      <c r="F124" s="21"/>
      <c r="G124" s="28"/>
      <c r="H124" s="25"/>
    </row>
    <row r="125" ht="111" spans="1:8">
      <c r="A125" s="31">
        <v>2.13</v>
      </c>
      <c r="B125" s="26" t="s">
        <v>99</v>
      </c>
      <c r="C125" s="18"/>
      <c r="D125" s="18"/>
      <c r="E125" s="28"/>
      <c r="F125" s="21"/>
      <c r="G125" s="28"/>
      <c r="H125" s="25"/>
    </row>
    <row r="126" spans="1:8">
      <c r="A126" s="42" t="s">
        <v>60</v>
      </c>
      <c r="B126" s="26" t="s">
        <v>97</v>
      </c>
      <c r="C126" s="18" t="s">
        <v>88</v>
      </c>
      <c r="D126" s="18" t="s">
        <v>98</v>
      </c>
      <c r="E126" s="28"/>
      <c r="F126" s="51"/>
      <c r="G126" s="28"/>
      <c r="H126" s="51"/>
    </row>
    <row r="127" spans="1:8">
      <c r="A127" s="42" t="s">
        <v>63</v>
      </c>
      <c r="B127" s="26" t="s">
        <v>100</v>
      </c>
      <c r="C127" s="18" t="s">
        <v>88</v>
      </c>
      <c r="D127" s="18" t="s">
        <v>98</v>
      </c>
      <c r="E127" s="28"/>
      <c r="F127" s="51"/>
      <c r="G127" s="28"/>
      <c r="H127" s="51"/>
    </row>
    <row r="128" spans="1:8">
      <c r="A128" s="42"/>
      <c r="B128" s="19"/>
      <c r="C128" s="18"/>
      <c r="D128" s="18"/>
      <c r="E128" s="28"/>
      <c r="F128" s="51"/>
      <c r="G128" s="28"/>
      <c r="H128" s="51"/>
    </row>
    <row r="129" spans="1:8">
      <c r="A129" s="18"/>
      <c r="B129" s="15" t="s">
        <v>101</v>
      </c>
      <c r="C129" s="12"/>
      <c r="D129" s="12"/>
      <c r="E129" s="35"/>
      <c r="F129" s="13">
        <f>SUM(F79:F128)</f>
        <v>0</v>
      </c>
      <c r="G129" s="35"/>
      <c r="H129" s="13">
        <f>SUM(H79:H128)</f>
        <v>0</v>
      </c>
    </row>
    <row r="130" spans="1:8">
      <c r="A130" s="18"/>
      <c r="B130" s="15"/>
      <c r="C130" s="12"/>
      <c r="D130" s="12"/>
      <c r="E130" s="35"/>
      <c r="F130" s="13"/>
      <c r="G130" s="35"/>
      <c r="H130" s="13"/>
    </row>
    <row r="131" spans="1:8">
      <c r="A131" s="12" t="s">
        <v>102</v>
      </c>
      <c r="B131" s="15" t="s">
        <v>103</v>
      </c>
      <c r="C131" s="12"/>
      <c r="D131" s="12"/>
      <c r="E131" s="35"/>
      <c r="F131" s="13"/>
      <c r="G131" s="35"/>
      <c r="H131" s="13"/>
    </row>
    <row r="132" spans="1:8">
      <c r="A132" s="12"/>
      <c r="B132" s="15"/>
      <c r="C132" s="12"/>
      <c r="D132" s="12"/>
      <c r="E132" s="35"/>
      <c r="F132" s="13"/>
      <c r="G132" s="35"/>
      <c r="H132" s="13"/>
    </row>
    <row r="133" ht="153.3" spans="1:8">
      <c r="A133" s="18">
        <v>3.1</v>
      </c>
      <c r="B133" s="19" t="s">
        <v>104</v>
      </c>
      <c r="C133" s="18"/>
      <c r="D133" s="18"/>
      <c r="E133" s="28"/>
      <c r="F133" s="21"/>
      <c r="G133" s="28"/>
      <c r="H133" s="21"/>
    </row>
    <row r="134" spans="1:8">
      <c r="A134" s="18" t="s">
        <v>60</v>
      </c>
      <c r="B134" s="19" t="s">
        <v>105</v>
      </c>
      <c r="C134" s="18"/>
      <c r="D134" s="18" t="s">
        <v>62</v>
      </c>
      <c r="E134" s="52"/>
      <c r="F134" s="25">
        <f>+E134*C134</f>
        <v>0</v>
      </c>
      <c r="G134" s="52"/>
      <c r="H134" s="25">
        <f>C134*G134</f>
        <v>0</v>
      </c>
    </row>
    <row r="135" spans="1:8">
      <c r="A135" s="18" t="s">
        <v>63</v>
      </c>
      <c r="B135" s="19" t="s">
        <v>106</v>
      </c>
      <c r="C135" s="23">
        <v>100</v>
      </c>
      <c r="D135" s="18" t="s">
        <v>62</v>
      </c>
      <c r="E135" s="52"/>
      <c r="F135" s="25">
        <f>+E135*C135</f>
        <v>0</v>
      </c>
      <c r="G135" s="52"/>
      <c r="H135" s="25">
        <f>C135*G135</f>
        <v>0</v>
      </c>
    </row>
    <row r="136" spans="1:8">
      <c r="A136" s="18" t="s">
        <v>65</v>
      </c>
      <c r="B136" s="19" t="s">
        <v>107</v>
      </c>
      <c r="C136" s="23" t="s">
        <v>20</v>
      </c>
      <c r="D136" s="18" t="s">
        <v>62</v>
      </c>
      <c r="E136" s="52"/>
      <c r="F136" s="25"/>
      <c r="G136" s="52"/>
      <c r="H136" s="25"/>
    </row>
    <row r="137" spans="1:8">
      <c r="A137" s="18" t="s">
        <v>108</v>
      </c>
      <c r="B137" s="19" t="s">
        <v>109</v>
      </c>
      <c r="C137" s="23" t="s">
        <v>20</v>
      </c>
      <c r="D137" s="18" t="s">
        <v>62</v>
      </c>
      <c r="E137" s="52"/>
      <c r="F137" s="25"/>
      <c r="G137" s="52"/>
      <c r="H137" s="25"/>
    </row>
    <row r="138" spans="1:8">
      <c r="A138" s="18" t="s">
        <v>67</v>
      </c>
      <c r="B138" s="19" t="s">
        <v>110</v>
      </c>
      <c r="C138" s="23" t="s">
        <v>20</v>
      </c>
      <c r="D138" s="18" t="s">
        <v>62</v>
      </c>
      <c r="E138" s="52"/>
      <c r="F138" s="25"/>
      <c r="G138" s="52"/>
      <c r="H138" s="25"/>
    </row>
    <row r="139" spans="1:8">
      <c r="A139" s="18" t="s">
        <v>111</v>
      </c>
      <c r="B139" s="19" t="s">
        <v>112</v>
      </c>
      <c r="C139" s="23" t="s">
        <v>20</v>
      </c>
      <c r="D139" s="18" t="s">
        <v>62</v>
      </c>
      <c r="E139" s="52"/>
      <c r="F139" s="25"/>
      <c r="G139" s="52"/>
      <c r="H139" s="25"/>
    </row>
    <row r="140" ht="18.3" spans="1:8">
      <c r="A140" s="18"/>
      <c r="B140" s="19"/>
      <c r="C140" s="23"/>
      <c r="D140" s="18"/>
      <c r="E140" s="28"/>
      <c r="F140" s="25"/>
      <c r="G140" s="53"/>
      <c r="H140" s="25"/>
    </row>
    <row r="141" ht="125.1" spans="1:8">
      <c r="A141" s="18">
        <v>3.2</v>
      </c>
      <c r="B141" s="19" t="s">
        <v>113</v>
      </c>
      <c r="C141" s="18"/>
      <c r="D141" s="18"/>
      <c r="E141" s="28"/>
      <c r="F141" s="21"/>
      <c r="G141" s="28"/>
      <c r="H141" s="21"/>
    </row>
    <row r="142" spans="1:8">
      <c r="A142" s="18" t="s">
        <v>60</v>
      </c>
      <c r="B142" s="19" t="s">
        <v>105</v>
      </c>
      <c r="C142" s="18"/>
      <c r="D142" s="18"/>
      <c r="E142" s="28"/>
      <c r="F142" s="25"/>
      <c r="G142" s="28"/>
      <c r="H142" s="25"/>
    </row>
    <row r="143" spans="1:8">
      <c r="A143" s="18" t="s">
        <v>63</v>
      </c>
      <c r="B143" s="19" t="s">
        <v>106</v>
      </c>
      <c r="C143" s="23">
        <v>620</v>
      </c>
      <c r="D143" s="18" t="s">
        <v>62</v>
      </c>
      <c r="E143" s="52"/>
      <c r="F143" s="25">
        <f>+E143*C143</f>
        <v>0</v>
      </c>
      <c r="G143" s="52"/>
      <c r="H143" s="25">
        <f>C143*G143</f>
        <v>0</v>
      </c>
    </row>
    <row r="144" spans="1:8">
      <c r="A144" s="18" t="s">
        <v>65</v>
      </c>
      <c r="B144" s="19" t="s">
        <v>107</v>
      </c>
      <c r="C144" s="23">
        <v>50</v>
      </c>
      <c r="D144" s="18" t="s">
        <v>62</v>
      </c>
      <c r="E144" s="52"/>
      <c r="F144" s="25">
        <f>+E144*C144</f>
        <v>0</v>
      </c>
      <c r="G144" s="52"/>
      <c r="H144" s="25">
        <f>+G144*C144</f>
        <v>0</v>
      </c>
    </row>
    <row r="145" spans="1:8">
      <c r="A145" s="18" t="s">
        <v>67</v>
      </c>
      <c r="B145" s="19" t="s">
        <v>109</v>
      </c>
      <c r="C145" s="18" t="s">
        <v>20</v>
      </c>
      <c r="D145" s="18" t="s">
        <v>62</v>
      </c>
      <c r="E145" s="52"/>
      <c r="F145" s="25"/>
      <c r="G145" s="52"/>
      <c r="H145" s="25"/>
    </row>
    <row r="146" spans="1:8">
      <c r="A146" s="18" t="s">
        <v>108</v>
      </c>
      <c r="B146" s="19" t="s">
        <v>110</v>
      </c>
      <c r="C146" s="18" t="s">
        <v>20</v>
      </c>
      <c r="D146" s="18" t="s">
        <v>62</v>
      </c>
      <c r="E146" s="52"/>
      <c r="F146" s="25"/>
      <c r="G146" s="52"/>
      <c r="H146" s="25"/>
    </row>
    <row r="147" spans="1:8">
      <c r="A147" s="18" t="s">
        <v>111</v>
      </c>
      <c r="B147" s="19" t="s">
        <v>112</v>
      </c>
      <c r="C147" s="18" t="s">
        <v>20</v>
      </c>
      <c r="D147" s="18" t="s">
        <v>62</v>
      </c>
      <c r="E147" s="52"/>
      <c r="F147" s="25"/>
      <c r="G147" s="52"/>
      <c r="H147" s="25"/>
    </row>
    <row r="148" spans="1:8">
      <c r="A148" s="18" t="s">
        <v>114</v>
      </c>
      <c r="B148" s="19" t="s">
        <v>115</v>
      </c>
      <c r="C148" s="18" t="s">
        <v>20</v>
      </c>
      <c r="D148" s="18" t="s">
        <v>62</v>
      </c>
      <c r="E148" s="52"/>
      <c r="F148" s="25"/>
      <c r="G148" s="52"/>
      <c r="H148" s="25"/>
    </row>
    <row r="149" spans="1:8">
      <c r="A149" s="18" t="s">
        <v>116</v>
      </c>
      <c r="B149" s="19" t="s">
        <v>117</v>
      </c>
      <c r="C149" s="18" t="s">
        <v>20</v>
      </c>
      <c r="D149" s="18" t="s">
        <v>62</v>
      </c>
      <c r="E149" s="52"/>
      <c r="F149" s="25"/>
      <c r="G149" s="52"/>
      <c r="H149" s="25"/>
    </row>
    <row r="150" spans="1:8">
      <c r="A150" s="18" t="s">
        <v>118</v>
      </c>
      <c r="B150" s="19" t="s">
        <v>119</v>
      </c>
      <c r="C150" s="18">
        <v>200</v>
      </c>
      <c r="D150" s="18" t="s">
        <v>62</v>
      </c>
      <c r="E150" s="52"/>
      <c r="F150" s="25">
        <f t="shared" ref="F150:F158" si="2">+E150*C150</f>
        <v>0</v>
      </c>
      <c r="G150" s="52"/>
      <c r="H150" s="25">
        <f t="shared" ref="H150:H158" si="3">+G150*C150</f>
        <v>0</v>
      </c>
    </row>
    <row r="151" spans="1:8">
      <c r="A151" s="18"/>
      <c r="B151" s="19"/>
      <c r="C151" s="18"/>
      <c r="D151" s="18"/>
      <c r="E151" s="28"/>
      <c r="F151" s="21"/>
      <c r="G151" s="54"/>
      <c r="H151" s="21"/>
    </row>
    <row r="152" ht="86.4" spans="1:8">
      <c r="A152" s="18">
        <v>3.3</v>
      </c>
      <c r="B152" s="19" t="s">
        <v>120</v>
      </c>
      <c r="C152" s="18"/>
      <c r="D152" s="18"/>
      <c r="E152" s="28"/>
      <c r="F152" s="21"/>
      <c r="G152" s="28"/>
      <c r="H152" s="21"/>
    </row>
    <row r="153" spans="1:8">
      <c r="A153" s="18" t="s">
        <v>60</v>
      </c>
      <c r="B153" s="19" t="s">
        <v>105</v>
      </c>
      <c r="C153" s="18"/>
      <c r="D153" s="18" t="s">
        <v>12</v>
      </c>
      <c r="E153" s="28"/>
      <c r="F153" s="25"/>
      <c r="G153" s="28"/>
      <c r="H153" s="25"/>
    </row>
    <row r="154" spans="1:8">
      <c r="A154" s="18" t="s">
        <v>63</v>
      </c>
      <c r="B154" s="19" t="s">
        <v>106</v>
      </c>
      <c r="C154" s="23">
        <v>6</v>
      </c>
      <c r="D154" s="18" t="s">
        <v>12</v>
      </c>
      <c r="E154" s="52"/>
      <c r="F154" s="25">
        <f t="shared" si="2"/>
        <v>0</v>
      </c>
      <c r="G154" s="52"/>
      <c r="H154" s="25">
        <f t="shared" si="3"/>
        <v>0</v>
      </c>
    </row>
    <row r="155" spans="1:8">
      <c r="A155" s="18" t="s">
        <v>65</v>
      </c>
      <c r="B155" s="19" t="s">
        <v>107</v>
      </c>
      <c r="C155" s="23">
        <v>2</v>
      </c>
      <c r="D155" s="18" t="s">
        <v>12</v>
      </c>
      <c r="E155" s="52"/>
      <c r="F155" s="25">
        <f t="shared" si="2"/>
        <v>0</v>
      </c>
      <c r="G155" s="52"/>
      <c r="H155" s="25">
        <f t="shared" si="3"/>
        <v>0</v>
      </c>
    </row>
    <row r="156" spans="1:8">
      <c r="A156" s="18" t="s">
        <v>108</v>
      </c>
      <c r="B156" s="19" t="s">
        <v>109</v>
      </c>
      <c r="C156" s="23"/>
      <c r="D156" s="18" t="s">
        <v>12</v>
      </c>
      <c r="E156" s="52"/>
      <c r="F156" s="25">
        <f t="shared" si="2"/>
        <v>0</v>
      </c>
      <c r="G156" s="52"/>
      <c r="H156" s="25">
        <f t="shared" si="3"/>
        <v>0</v>
      </c>
    </row>
    <row r="157" spans="1:8">
      <c r="A157" s="18" t="s">
        <v>67</v>
      </c>
      <c r="B157" s="19" t="s">
        <v>110</v>
      </c>
      <c r="C157" s="23"/>
      <c r="D157" s="18" t="s">
        <v>12</v>
      </c>
      <c r="E157" s="52"/>
      <c r="F157" s="25">
        <f t="shared" si="2"/>
        <v>0</v>
      </c>
      <c r="G157" s="52"/>
      <c r="H157" s="25">
        <f t="shared" si="3"/>
        <v>0</v>
      </c>
    </row>
    <row r="158" spans="1:8">
      <c r="A158" s="18" t="s">
        <v>108</v>
      </c>
      <c r="B158" s="19" t="s">
        <v>112</v>
      </c>
      <c r="C158" s="23"/>
      <c r="D158" s="18" t="s">
        <v>12</v>
      </c>
      <c r="E158" s="52"/>
      <c r="F158" s="25">
        <f t="shared" si="2"/>
        <v>0</v>
      </c>
      <c r="G158" s="52"/>
      <c r="H158" s="25">
        <f t="shared" si="3"/>
        <v>0</v>
      </c>
    </row>
    <row r="159" spans="1:8">
      <c r="A159" s="18"/>
      <c r="B159" s="19"/>
      <c r="C159" s="18"/>
      <c r="D159" s="18"/>
      <c r="E159" s="28"/>
      <c r="F159" s="25"/>
      <c r="G159" s="28"/>
      <c r="H159" s="25"/>
    </row>
    <row r="160" ht="55.8" spans="1:8">
      <c r="A160" s="18">
        <v>3.4</v>
      </c>
      <c r="B160" s="19" t="s">
        <v>121</v>
      </c>
      <c r="C160" s="18"/>
      <c r="D160" s="18"/>
      <c r="E160" s="55"/>
      <c r="F160" s="56"/>
      <c r="G160" s="55"/>
      <c r="H160" s="56"/>
    </row>
    <row r="161" spans="1:8">
      <c r="A161" s="18" t="s">
        <v>60</v>
      </c>
      <c r="B161" s="19" t="s">
        <v>115</v>
      </c>
      <c r="C161" s="18"/>
      <c r="D161" s="18" t="s">
        <v>12</v>
      </c>
      <c r="E161" s="52"/>
      <c r="F161" s="57">
        <f t="shared" ref="F161:F163" si="4">E161*C161</f>
        <v>0</v>
      </c>
      <c r="G161" s="52"/>
      <c r="H161" s="57">
        <f t="shared" ref="H161:H163" si="5">G161*C161</f>
        <v>0</v>
      </c>
    </row>
    <row r="162" spans="1:8">
      <c r="A162" s="18" t="s">
        <v>63</v>
      </c>
      <c r="B162" s="19" t="s">
        <v>122</v>
      </c>
      <c r="C162" s="18"/>
      <c r="D162" s="18" t="s">
        <v>12</v>
      </c>
      <c r="E162" s="52"/>
      <c r="F162" s="57">
        <f t="shared" si="4"/>
        <v>0</v>
      </c>
      <c r="G162" s="52"/>
      <c r="H162" s="57">
        <f t="shared" si="5"/>
        <v>0</v>
      </c>
    </row>
    <row r="163" spans="1:8">
      <c r="A163" s="18" t="s">
        <v>65</v>
      </c>
      <c r="B163" s="19" t="s">
        <v>123</v>
      </c>
      <c r="C163" s="18">
        <v>5</v>
      </c>
      <c r="D163" s="18" t="s">
        <v>12</v>
      </c>
      <c r="E163" s="52"/>
      <c r="F163" s="57">
        <f t="shared" si="4"/>
        <v>0</v>
      </c>
      <c r="G163" s="52"/>
      <c r="H163" s="57">
        <f t="shared" si="5"/>
        <v>0</v>
      </c>
    </row>
    <row r="164" spans="1:8">
      <c r="A164" s="18"/>
      <c r="B164" s="19"/>
      <c r="C164" s="18"/>
      <c r="D164" s="18"/>
      <c r="E164" s="28"/>
      <c r="F164" s="21"/>
      <c r="G164" s="28"/>
      <c r="H164" s="21"/>
    </row>
    <row r="165" ht="86.4" spans="1:8">
      <c r="A165" s="18">
        <v>3.5</v>
      </c>
      <c r="B165" s="19" t="s">
        <v>124</v>
      </c>
      <c r="C165" s="18"/>
      <c r="D165" s="18"/>
      <c r="E165" s="28"/>
      <c r="F165" s="21"/>
      <c r="G165" s="28"/>
      <c r="H165" s="21"/>
    </row>
    <row r="166" spans="1:8">
      <c r="A166" s="18" t="s">
        <v>60</v>
      </c>
      <c r="B166" s="19" t="s">
        <v>106</v>
      </c>
      <c r="C166" s="23">
        <v>2</v>
      </c>
      <c r="D166" s="18" t="s">
        <v>12</v>
      </c>
      <c r="E166" s="52"/>
      <c r="F166" s="25">
        <f>+E166*C166</f>
        <v>0</v>
      </c>
      <c r="G166" s="52"/>
      <c r="H166" s="25">
        <f>+G166*C166</f>
        <v>0</v>
      </c>
    </row>
    <row r="167" spans="1:8">
      <c r="A167" s="18"/>
      <c r="B167" s="19"/>
      <c r="C167" s="18"/>
      <c r="D167" s="18"/>
      <c r="E167" s="28"/>
      <c r="F167" s="25"/>
      <c r="G167" s="28"/>
      <c r="H167" s="25"/>
    </row>
    <row r="168" ht="69.9" spans="1:8">
      <c r="A168" s="18">
        <v>3.6</v>
      </c>
      <c r="B168" s="58" t="s">
        <v>125</v>
      </c>
      <c r="C168" s="18"/>
      <c r="D168" s="18"/>
      <c r="E168" s="28"/>
      <c r="F168" s="21"/>
      <c r="G168" s="28"/>
      <c r="H168" s="21"/>
    </row>
    <row r="169" spans="1:8">
      <c r="A169" s="18" t="s">
        <v>60</v>
      </c>
      <c r="B169" s="19" t="s">
        <v>107</v>
      </c>
      <c r="C169" s="23">
        <v>2</v>
      </c>
      <c r="D169" s="18" t="s">
        <v>12</v>
      </c>
      <c r="E169" s="28"/>
      <c r="F169" s="25">
        <f>C169*E169</f>
        <v>0</v>
      </c>
      <c r="G169" s="28"/>
      <c r="H169" s="25">
        <f>C169*G169</f>
        <v>0</v>
      </c>
    </row>
    <row r="170" spans="1:8">
      <c r="A170" s="18" t="s">
        <v>63</v>
      </c>
      <c r="B170" s="19" t="s">
        <v>110</v>
      </c>
      <c r="C170" s="23" t="s">
        <v>20</v>
      </c>
      <c r="D170" s="18" t="s">
        <v>12</v>
      </c>
      <c r="E170" s="28"/>
      <c r="F170" s="25"/>
      <c r="G170" s="28"/>
      <c r="H170" s="25"/>
    </row>
    <row r="171" spans="1:8">
      <c r="A171" s="18" t="s">
        <v>65</v>
      </c>
      <c r="B171" s="19" t="s">
        <v>112</v>
      </c>
      <c r="C171" s="23" t="s">
        <v>20</v>
      </c>
      <c r="D171" s="18" t="s">
        <v>12</v>
      </c>
      <c r="E171" s="28"/>
      <c r="F171" s="25"/>
      <c r="G171" s="28"/>
      <c r="H171" s="25"/>
    </row>
    <row r="172" spans="1:8">
      <c r="A172" s="18" t="s">
        <v>67</v>
      </c>
      <c r="B172" s="19" t="s">
        <v>115</v>
      </c>
      <c r="C172" s="23" t="s">
        <v>20</v>
      </c>
      <c r="D172" s="18" t="s">
        <v>12</v>
      </c>
      <c r="E172" s="28"/>
      <c r="F172" s="25"/>
      <c r="G172" s="28"/>
      <c r="H172" s="25"/>
    </row>
    <row r="173" spans="1:8">
      <c r="A173" s="18" t="s">
        <v>108</v>
      </c>
      <c r="B173" s="19" t="s">
        <v>122</v>
      </c>
      <c r="C173" s="23" t="s">
        <v>20</v>
      </c>
      <c r="D173" s="18" t="s">
        <v>12</v>
      </c>
      <c r="E173" s="28"/>
      <c r="F173" s="25"/>
      <c r="G173" s="28"/>
      <c r="H173" s="25"/>
    </row>
    <row r="174" spans="1:8">
      <c r="A174" s="18" t="s">
        <v>111</v>
      </c>
      <c r="B174" s="19" t="s">
        <v>123</v>
      </c>
      <c r="C174" s="18">
        <v>5</v>
      </c>
      <c r="D174" s="18" t="s">
        <v>12</v>
      </c>
      <c r="E174" s="28"/>
      <c r="F174" s="25">
        <f t="shared" ref="F174:F176" si="6">+E174*C174</f>
        <v>0</v>
      </c>
      <c r="G174" s="28"/>
      <c r="H174" s="25">
        <f>+G174*C174</f>
        <v>0</v>
      </c>
    </row>
    <row r="175" spans="1:8">
      <c r="A175" s="18"/>
      <c r="B175" s="19"/>
      <c r="C175" s="18"/>
      <c r="D175" s="18"/>
      <c r="E175" s="28"/>
      <c r="F175" s="25">
        <f t="shared" si="6"/>
        <v>0</v>
      </c>
      <c r="G175" s="28"/>
      <c r="H175" s="25"/>
    </row>
    <row r="176" ht="43.2" spans="1:8">
      <c r="A176" s="18">
        <v>3.7</v>
      </c>
      <c r="B176" s="58" t="s">
        <v>126</v>
      </c>
      <c r="C176" s="18"/>
      <c r="D176" s="18"/>
      <c r="E176" s="28"/>
      <c r="F176" s="25">
        <f t="shared" si="6"/>
        <v>0</v>
      </c>
      <c r="G176" s="28"/>
      <c r="H176" s="21"/>
    </row>
    <row r="177" spans="1:8">
      <c r="A177" s="18" t="s">
        <v>60</v>
      </c>
      <c r="B177" s="19" t="s">
        <v>107</v>
      </c>
      <c r="C177" s="23">
        <v>2</v>
      </c>
      <c r="D177" s="18" t="s">
        <v>12</v>
      </c>
      <c r="E177" s="28"/>
      <c r="F177" s="25">
        <f>C177*E177</f>
        <v>0</v>
      </c>
      <c r="G177" s="28"/>
      <c r="H177" s="25">
        <f>G177</f>
        <v>0</v>
      </c>
    </row>
    <row r="178" spans="1:8">
      <c r="A178" s="18" t="s">
        <v>63</v>
      </c>
      <c r="B178" s="19" t="s">
        <v>110</v>
      </c>
      <c r="C178" s="23" t="s">
        <v>20</v>
      </c>
      <c r="D178" s="18" t="s">
        <v>12</v>
      </c>
      <c r="E178" s="28"/>
      <c r="F178" s="25"/>
      <c r="G178" s="28"/>
      <c r="H178" s="25"/>
    </row>
    <row r="179" spans="1:8">
      <c r="A179" s="18" t="s">
        <v>65</v>
      </c>
      <c r="B179" s="19" t="s">
        <v>115</v>
      </c>
      <c r="C179" s="23" t="s">
        <v>20</v>
      </c>
      <c r="D179" s="18" t="s">
        <v>12</v>
      </c>
      <c r="E179" s="28"/>
      <c r="F179" s="25"/>
      <c r="G179" s="28"/>
      <c r="H179" s="25"/>
    </row>
    <row r="180" spans="1:8">
      <c r="A180" s="18" t="s">
        <v>67</v>
      </c>
      <c r="B180" s="19" t="s">
        <v>117</v>
      </c>
      <c r="C180" s="23" t="s">
        <v>20</v>
      </c>
      <c r="D180" s="18" t="s">
        <v>12</v>
      </c>
      <c r="E180" s="59"/>
      <c r="F180" s="25"/>
      <c r="G180" s="28"/>
      <c r="H180" s="25"/>
    </row>
    <row r="181" spans="1:8">
      <c r="A181" s="18"/>
      <c r="B181" s="19"/>
      <c r="C181" s="23"/>
      <c r="D181" s="18"/>
      <c r="E181" s="59"/>
      <c r="F181" s="25"/>
      <c r="G181" s="28"/>
      <c r="H181" s="25"/>
    </row>
    <row r="182" ht="57.6" spans="1:8">
      <c r="A182" s="18">
        <v>3.8</v>
      </c>
      <c r="B182" s="19" t="s">
        <v>127</v>
      </c>
      <c r="C182" s="23"/>
      <c r="D182" s="18"/>
      <c r="E182" s="59"/>
      <c r="F182" s="25"/>
      <c r="G182" s="28"/>
      <c r="H182" s="25"/>
    </row>
    <row r="183" spans="1:8">
      <c r="A183" s="60" t="s">
        <v>60</v>
      </c>
      <c r="B183" s="19" t="s">
        <v>106</v>
      </c>
      <c r="C183" s="23">
        <v>2</v>
      </c>
      <c r="D183" s="18" t="s">
        <v>12</v>
      </c>
      <c r="E183" s="19"/>
      <c r="F183" s="25">
        <f t="shared" ref="F183:F187" si="7">C183*E183</f>
        <v>0</v>
      </c>
      <c r="G183" s="61"/>
      <c r="H183" s="25">
        <f t="shared" ref="H183:H187" si="8">C183*G183</f>
        <v>0</v>
      </c>
    </row>
    <row r="184" spans="1:8">
      <c r="A184" s="60" t="s">
        <v>63</v>
      </c>
      <c r="B184" s="19" t="s">
        <v>128</v>
      </c>
      <c r="C184" s="23"/>
      <c r="D184" s="18" t="s">
        <v>12</v>
      </c>
      <c r="E184" s="19"/>
      <c r="F184" s="25">
        <f t="shared" si="7"/>
        <v>0</v>
      </c>
      <c r="G184" s="61"/>
      <c r="H184" s="25">
        <f t="shared" si="8"/>
        <v>0</v>
      </c>
    </row>
    <row r="185" spans="1:8">
      <c r="A185" s="60" t="s">
        <v>65</v>
      </c>
      <c r="B185" s="19" t="s">
        <v>109</v>
      </c>
      <c r="C185" s="23"/>
      <c r="D185" s="18" t="s">
        <v>12</v>
      </c>
      <c r="E185" s="19"/>
      <c r="F185" s="25">
        <f t="shared" si="7"/>
        <v>0</v>
      </c>
      <c r="G185" s="61"/>
      <c r="H185" s="25">
        <f t="shared" si="8"/>
        <v>0</v>
      </c>
    </row>
    <row r="186" spans="1:8">
      <c r="A186" s="60" t="s">
        <v>67</v>
      </c>
      <c r="B186" s="19" t="s">
        <v>110</v>
      </c>
      <c r="C186" s="23"/>
      <c r="D186" s="18" t="s">
        <v>12</v>
      </c>
      <c r="E186" s="19"/>
      <c r="F186" s="25">
        <f t="shared" si="7"/>
        <v>0</v>
      </c>
      <c r="G186" s="61"/>
      <c r="H186" s="25">
        <f t="shared" si="8"/>
        <v>0</v>
      </c>
    </row>
    <row r="187" spans="1:8">
      <c r="A187" s="60" t="s">
        <v>108</v>
      </c>
      <c r="B187" s="19" t="s">
        <v>112</v>
      </c>
      <c r="C187" s="23"/>
      <c r="D187" s="18" t="s">
        <v>12</v>
      </c>
      <c r="E187" s="19"/>
      <c r="F187" s="25">
        <f t="shared" si="7"/>
        <v>0</v>
      </c>
      <c r="G187" s="61"/>
      <c r="H187" s="25">
        <f t="shared" si="8"/>
        <v>0</v>
      </c>
    </row>
    <row r="188" ht="18.3" spans="1:8">
      <c r="A188" s="18"/>
      <c r="B188" s="19"/>
      <c r="C188" s="23"/>
      <c r="D188" s="18"/>
      <c r="E188" s="59"/>
      <c r="F188" s="25"/>
      <c r="G188" s="62"/>
      <c r="H188" s="25"/>
    </row>
    <row r="189" spans="1:8">
      <c r="A189" s="18"/>
      <c r="B189" s="15" t="s">
        <v>129</v>
      </c>
      <c r="C189" s="12"/>
      <c r="D189" s="12"/>
      <c r="E189" s="35"/>
      <c r="F189" s="13">
        <f>SUM(F133:F188)</f>
        <v>0</v>
      </c>
      <c r="G189" s="35"/>
      <c r="H189" s="13">
        <f>SUM(H134:H188)</f>
        <v>0</v>
      </c>
    </row>
    <row r="190" spans="1:8">
      <c r="A190" s="19"/>
      <c r="B190" s="19"/>
      <c r="C190" s="19"/>
      <c r="D190" s="19"/>
      <c r="E190" s="19"/>
      <c r="F190" s="19"/>
      <c r="G190" s="19"/>
      <c r="H190" s="19"/>
    </row>
    <row r="191" spans="1:8">
      <c r="A191" s="12" t="s">
        <v>130</v>
      </c>
      <c r="B191" s="15" t="s">
        <v>131</v>
      </c>
      <c r="C191" s="12"/>
      <c r="D191" s="12"/>
      <c r="E191" s="35"/>
      <c r="F191" s="13"/>
      <c r="G191" s="35"/>
      <c r="H191" s="13"/>
    </row>
    <row r="192" spans="1:8">
      <c r="A192" s="18"/>
      <c r="B192" s="19"/>
      <c r="C192" s="18"/>
      <c r="D192" s="18"/>
      <c r="E192" s="21"/>
      <c r="F192" s="21"/>
      <c r="G192" s="21"/>
      <c r="H192" s="56"/>
    </row>
    <row r="193" ht="28.8" spans="1:8">
      <c r="A193" s="18">
        <v>1</v>
      </c>
      <c r="B193" s="63" t="s">
        <v>132</v>
      </c>
      <c r="C193" s="18"/>
      <c r="D193" s="18"/>
      <c r="E193" s="21"/>
      <c r="F193" s="21"/>
      <c r="G193" s="21"/>
      <c r="H193" s="56"/>
    </row>
    <row r="194" ht="28.8" spans="1:8">
      <c r="A194" s="18"/>
      <c r="B194" s="63" t="s">
        <v>133</v>
      </c>
      <c r="C194" s="18"/>
      <c r="D194" s="18"/>
      <c r="E194" s="21"/>
      <c r="F194" s="21"/>
      <c r="G194" s="21"/>
      <c r="H194" s="56"/>
    </row>
    <row r="195" ht="28.8" spans="1:8">
      <c r="A195" s="18"/>
      <c r="B195" s="63" t="s">
        <v>134</v>
      </c>
      <c r="C195" s="18"/>
      <c r="D195" s="18"/>
      <c r="E195" s="21"/>
      <c r="F195" s="21"/>
      <c r="G195" s="21"/>
      <c r="H195" s="56"/>
    </row>
    <row r="196" ht="28.8" spans="1:8">
      <c r="A196" s="18"/>
      <c r="B196" s="63" t="s">
        <v>135</v>
      </c>
      <c r="C196" s="18"/>
      <c r="D196" s="18"/>
      <c r="E196" s="21"/>
      <c r="F196" s="21"/>
      <c r="G196" s="21"/>
      <c r="H196" s="56"/>
    </row>
    <row r="197" ht="43.2" spans="1:8">
      <c r="A197" s="18"/>
      <c r="B197" s="63" t="s">
        <v>136</v>
      </c>
      <c r="C197" s="18"/>
      <c r="D197" s="18"/>
      <c r="E197" s="21"/>
      <c r="F197" s="21"/>
      <c r="G197" s="21"/>
      <c r="H197" s="56"/>
    </row>
    <row r="198" ht="137.25" customHeight="1" spans="1:8">
      <c r="A198" s="18"/>
      <c r="B198" s="63" t="s">
        <v>137</v>
      </c>
      <c r="C198" s="18"/>
      <c r="D198" s="18"/>
      <c r="E198" s="21"/>
      <c r="F198" s="21"/>
      <c r="G198" s="21"/>
      <c r="H198" s="56"/>
    </row>
    <row r="199" ht="57.6" spans="1:8">
      <c r="A199" s="18"/>
      <c r="B199" s="63" t="s">
        <v>138</v>
      </c>
      <c r="C199" s="18"/>
      <c r="D199" s="18"/>
      <c r="E199" s="21"/>
      <c r="F199" s="21"/>
      <c r="G199" s="21"/>
      <c r="H199" s="56"/>
    </row>
    <row r="200" ht="57.6" spans="1:8">
      <c r="A200" s="18"/>
      <c r="B200" s="63" t="s">
        <v>139</v>
      </c>
      <c r="C200" s="18"/>
      <c r="D200" s="18"/>
      <c r="E200" s="21"/>
      <c r="F200" s="21"/>
      <c r="G200" s="21"/>
      <c r="H200" s="56"/>
    </row>
    <row r="201" ht="28.8" spans="1:8">
      <c r="A201" s="18"/>
      <c r="B201" s="63" t="s">
        <v>140</v>
      </c>
      <c r="C201" s="18"/>
      <c r="D201" s="18"/>
      <c r="E201" s="21"/>
      <c r="F201" s="21"/>
      <c r="G201" s="21"/>
      <c r="H201" s="56"/>
    </row>
    <row r="202" ht="28.8" spans="1:8">
      <c r="A202" s="18"/>
      <c r="B202" s="63" t="s">
        <v>141</v>
      </c>
      <c r="C202" s="18"/>
      <c r="D202" s="18"/>
      <c r="E202" s="21"/>
      <c r="F202" s="21"/>
      <c r="G202" s="21"/>
      <c r="H202" s="56"/>
    </row>
    <row r="203" ht="72" spans="1:8">
      <c r="A203" s="18"/>
      <c r="B203" s="63" t="s">
        <v>142</v>
      </c>
      <c r="C203" s="18"/>
      <c r="D203" s="18"/>
      <c r="E203" s="21"/>
      <c r="F203" s="21"/>
      <c r="G203" s="21"/>
      <c r="H203" s="56"/>
    </row>
    <row r="204" ht="57.6" spans="1:8">
      <c r="A204" s="18"/>
      <c r="B204" s="63" t="s">
        <v>143</v>
      </c>
      <c r="C204" s="18"/>
      <c r="D204" s="18"/>
      <c r="E204" s="21"/>
      <c r="F204" s="21"/>
      <c r="G204" s="21"/>
      <c r="H204" s="56"/>
    </row>
    <row r="205" ht="28.8" spans="1:8">
      <c r="A205" s="18"/>
      <c r="B205" s="63" t="s">
        <v>144</v>
      </c>
      <c r="C205" s="18"/>
      <c r="D205" s="18"/>
      <c r="E205" s="21"/>
      <c r="F205" s="21"/>
      <c r="G205" s="21"/>
      <c r="H205" s="56"/>
    </row>
    <row r="206" ht="28.8" spans="1:8">
      <c r="A206" s="18"/>
      <c r="B206" s="63" t="s">
        <v>145</v>
      </c>
      <c r="C206" s="18"/>
      <c r="D206" s="18"/>
      <c r="E206" s="21"/>
      <c r="F206" s="21"/>
      <c r="G206" s="21"/>
      <c r="H206" s="56"/>
    </row>
    <row r="207" spans="1:8">
      <c r="A207" s="18"/>
      <c r="B207" s="63"/>
      <c r="C207" s="18"/>
      <c r="D207" s="18"/>
      <c r="E207" s="21"/>
      <c r="F207" s="21"/>
      <c r="G207" s="21"/>
      <c r="H207" s="56"/>
    </row>
    <row r="208" ht="165.9" spans="1:8">
      <c r="A208" s="18" t="s">
        <v>60</v>
      </c>
      <c r="B208" s="63" t="s">
        <v>146</v>
      </c>
      <c r="C208" s="18">
        <v>1</v>
      </c>
      <c r="D208" s="18" t="s">
        <v>147</v>
      </c>
      <c r="E208" s="64"/>
      <c r="F208" s="25">
        <f>+E208*C208</f>
        <v>0</v>
      </c>
      <c r="G208" s="21"/>
      <c r="H208" s="25">
        <f>+G208*C208</f>
        <v>0</v>
      </c>
    </row>
    <row r="209" spans="1:8">
      <c r="A209" s="18"/>
      <c r="B209" s="63" t="s">
        <v>148</v>
      </c>
      <c r="C209" s="18"/>
      <c r="D209" s="18"/>
      <c r="E209" s="21"/>
      <c r="F209" s="21"/>
      <c r="G209" s="21"/>
      <c r="H209" s="56"/>
    </row>
    <row r="210" spans="1:8">
      <c r="A210" s="18"/>
      <c r="B210" s="63" t="s">
        <v>149</v>
      </c>
      <c r="C210" s="18"/>
      <c r="D210" s="18"/>
      <c r="E210" s="21"/>
      <c r="F210" s="21"/>
      <c r="G210" s="21"/>
      <c r="H210" s="56"/>
    </row>
    <row r="211" spans="1:8">
      <c r="A211" s="18"/>
      <c r="B211" s="63" t="s">
        <v>150</v>
      </c>
      <c r="C211" s="18"/>
      <c r="D211" s="18"/>
      <c r="E211" s="21"/>
      <c r="F211" s="21"/>
      <c r="G211" s="21"/>
      <c r="H211" s="56"/>
    </row>
    <row r="212" spans="1:8">
      <c r="A212" s="18"/>
      <c r="B212" s="63" t="s">
        <v>151</v>
      </c>
      <c r="C212" s="18"/>
      <c r="D212" s="18"/>
      <c r="E212" s="21"/>
      <c r="F212" s="21"/>
      <c r="G212" s="21"/>
      <c r="H212" s="56"/>
    </row>
    <row r="213" spans="1:8">
      <c r="A213" s="18"/>
      <c r="B213" s="63" t="s">
        <v>152</v>
      </c>
      <c r="C213" s="18"/>
      <c r="D213" s="18"/>
      <c r="E213" s="21"/>
      <c r="F213" s="21"/>
      <c r="G213" s="21"/>
      <c r="H213" s="56"/>
    </row>
    <row r="214" spans="1:8">
      <c r="A214" s="18"/>
      <c r="B214" s="63" t="s">
        <v>153</v>
      </c>
      <c r="C214" s="18"/>
      <c r="D214" s="18"/>
      <c r="E214" s="21"/>
      <c r="F214" s="21"/>
      <c r="G214" s="21"/>
      <c r="H214" s="56"/>
    </row>
    <row r="215" spans="1:8">
      <c r="A215" s="18"/>
      <c r="B215" s="63"/>
      <c r="C215" s="18"/>
      <c r="D215" s="18"/>
      <c r="E215" s="21"/>
      <c r="F215" s="21"/>
      <c r="G215" s="21"/>
      <c r="H215" s="56"/>
    </row>
    <row r="216" ht="42.9" spans="1:8">
      <c r="A216" s="18">
        <v>2</v>
      </c>
      <c r="B216" s="19" t="s">
        <v>154</v>
      </c>
      <c r="C216" s="18" t="s">
        <v>20</v>
      </c>
      <c r="D216" s="18" t="s">
        <v>147</v>
      </c>
      <c r="E216" s="21"/>
      <c r="F216" s="25"/>
      <c r="G216" s="21"/>
      <c r="H216" s="25"/>
    </row>
    <row r="217" ht="57.6" spans="1:8">
      <c r="A217" s="18"/>
      <c r="B217" s="19" t="s">
        <v>155</v>
      </c>
      <c r="C217" s="18"/>
      <c r="D217" s="18"/>
      <c r="E217" s="21"/>
      <c r="F217" s="21"/>
      <c r="G217" s="21"/>
      <c r="H217" s="56"/>
    </row>
    <row r="218" ht="28.8" spans="1:8">
      <c r="A218" s="18"/>
      <c r="B218" s="19" t="s">
        <v>156</v>
      </c>
      <c r="C218" s="18"/>
      <c r="D218" s="18"/>
      <c r="E218" s="21"/>
      <c r="F218" s="21"/>
      <c r="G218" s="21"/>
      <c r="H218" s="56"/>
    </row>
    <row r="219" ht="28.8" spans="1:8">
      <c r="A219" s="18"/>
      <c r="B219" s="19" t="s">
        <v>157</v>
      </c>
      <c r="C219" s="18"/>
      <c r="D219" s="18"/>
      <c r="E219" s="21"/>
      <c r="F219" s="21"/>
      <c r="G219" s="21"/>
      <c r="H219" s="56"/>
    </row>
    <row r="220" ht="28.8" spans="1:8">
      <c r="A220" s="18"/>
      <c r="B220" s="19" t="s">
        <v>158</v>
      </c>
      <c r="C220" s="18"/>
      <c r="D220" s="18"/>
      <c r="E220" s="21"/>
      <c r="F220" s="21"/>
      <c r="G220" s="21"/>
      <c r="H220" s="56"/>
    </row>
    <row r="221" spans="1:8">
      <c r="A221" s="18"/>
      <c r="B221" s="63"/>
      <c r="C221" s="18"/>
      <c r="D221" s="18"/>
      <c r="E221" s="21"/>
      <c r="F221" s="21"/>
      <c r="G221" s="21"/>
      <c r="H221" s="56"/>
    </row>
    <row r="222" ht="100.8" spans="1:8">
      <c r="A222" s="18">
        <v>3</v>
      </c>
      <c r="B222" s="19" t="s">
        <v>159</v>
      </c>
      <c r="C222" s="23">
        <v>1</v>
      </c>
      <c r="D222" s="23" t="s">
        <v>147</v>
      </c>
      <c r="E222" s="21"/>
      <c r="F222" s="25">
        <f>C222*E222</f>
        <v>0</v>
      </c>
      <c r="G222" s="21"/>
      <c r="H222" s="25">
        <f>C222*G222</f>
        <v>0</v>
      </c>
    </row>
    <row r="223" spans="1:8">
      <c r="A223" s="18"/>
      <c r="B223" s="19" t="s">
        <v>160</v>
      </c>
      <c r="C223" s="18"/>
      <c r="D223" s="18"/>
      <c r="E223" s="21"/>
      <c r="F223" s="21"/>
      <c r="G223" s="21"/>
      <c r="H223" s="56"/>
    </row>
    <row r="224" spans="1:8">
      <c r="A224" s="18"/>
      <c r="B224" s="63"/>
      <c r="C224" s="18"/>
      <c r="D224" s="18"/>
      <c r="E224" s="21"/>
      <c r="F224" s="21"/>
      <c r="G224" s="21"/>
      <c r="H224" s="56"/>
    </row>
    <row r="225" ht="201.3" spans="1:8">
      <c r="A225" s="18">
        <v>4</v>
      </c>
      <c r="B225" s="19" t="s">
        <v>161</v>
      </c>
      <c r="C225" s="49">
        <v>1</v>
      </c>
      <c r="D225" s="50" t="s">
        <v>147</v>
      </c>
      <c r="E225" s="51"/>
      <c r="F225" s="51">
        <f>+E225*C225</f>
        <v>0</v>
      </c>
      <c r="G225" s="51"/>
      <c r="H225" s="51">
        <f>+G225*C225</f>
        <v>0</v>
      </c>
    </row>
    <row r="226" spans="1:8">
      <c r="A226" s="18"/>
      <c r="B226" s="19" t="s">
        <v>162</v>
      </c>
      <c r="C226" s="18"/>
      <c r="D226" s="18"/>
      <c r="E226" s="21"/>
      <c r="F226" s="21"/>
      <c r="G226" s="21"/>
      <c r="H226" s="56"/>
    </row>
    <row r="227" spans="1:8">
      <c r="A227" s="18"/>
      <c r="B227" s="19" t="s">
        <v>163</v>
      </c>
      <c r="C227" s="18"/>
      <c r="D227" s="18"/>
      <c r="E227" s="21"/>
      <c r="F227" s="21"/>
      <c r="G227" s="21"/>
      <c r="H227" s="56"/>
    </row>
    <row r="228" spans="1:8">
      <c r="A228" s="18"/>
      <c r="B228" s="19" t="s">
        <v>164</v>
      </c>
      <c r="C228" s="18"/>
      <c r="D228" s="18"/>
      <c r="E228" s="21"/>
      <c r="F228" s="21"/>
      <c r="G228" s="21"/>
      <c r="H228" s="56"/>
    </row>
    <row r="229" spans="1:8">
      <c r="A229" s="18"/>
      <c r="B229" s="63"/>
      <c r="C229" s="18"/>
      <c r="D229" s="18"/>
      <c r="E229" s="21"/>
      <c r="F229" s="25"/>
      <c r="G229" s="21"/>
      <c r="H229" s="56"/>
    </row>
    <row r="230" ht="57.6" spans="1:8">
      <c r="A230" s="18">
        <v>5</v>
      </c>
      <c r="B230" s="63" t="s">
        <v>165</v>
      </c>
      <c r="C230" s="18">
        <v>1</v>
      </c>
      <c r="D230" s="18" t="s">
        <v>12</v>
      </c>
      <c r="E230" s="21"/>
      <c r="F230" s="25">
        <f>+E230*C230</f>
        <v>0</v>
      </c>
      <c r="G230" s="21"/>
      <c r="H230" s="56">
        <f>+G230*C230</f>
        <v>0</v>
      </c>
    </row>
    <row r="231" ht="129.6" spans="1:8">
      <c r="A231" s="18"/>
      <c r="B231" s="63" t="s">
        <v>166</v>
      </c>
      <c r="C231" s="18"/>
      <c r="D231" s="18"/>
      <c r="E231" s="21"/>
      <c r="F231" s="25"/>
      <c r="G231" s="21"/>
      <c r="H231" s="56"/>
    </row>
    <row r="232" ht="57.6" spans="1:8">
      <c r="A232" s="18"/>
      <c r="B232" s="63" t="s">
        <v>167</v>
      </c>
      <c r="C232" s="18"/>
      <c r="D232" s="18"/>
      <c r="E232" s="21"/>
      <c r="F232" s="25"/>
      <c r="G232" s="21"/>
      <c r="H232" s="56"/>
    </row>
    <row r="233" spans="1:8">
      <c r="A233" s="18"/>
      <c r="B233" s="63"/>
      <c r="C233" s="18"/>
      <c r="D233" s="18"/>
      <c r="E233" s="21"/>
      <c r="F233" s="21"/>
      <c r="G233" s="21"/>
      <c r="H233" s="56"/>
    </row>
    <row r="234" spans="1:8">
      <c r="A234" s="18"/>
      <c r="B234" s="15" t="s">
        <v>168</v>
      </c>
      <c r="C234" s="12"/>
      <c r="D234" s="12"/>
      <c r="E234" s="35"/>
      <c r="F234" s="13">
        <f>SUM(F191:F233)</f>
        <v>0</v>
      </c>
      <c r="G234" s="35"/>
      <c r="H234" s="13">
        <f>SUM(H191:H233)</f>
        <v>0</v>
      </c>
    </row>
    <row r="235" spans="1:8">
      <c r="A235" s="18"/>
      <c r="B235" s="63"/>
      <c r="C235" s="18"/>
      <c r="D235" s="18"/>
      <c r="E235" s="21"/>
      <c r="F235" s="25"/>
      <c r="G235" s="21"/>
      <c r="H235" s="56"/>
    </row>
    <row r="236" spans="1:8">
      <c r="A236" s="18"/>
      <c r="B236" s="15" t="s">
        <v>169</v>
      </c>
      <c r="C236" s="12"/>
      <c r="D236" s="12"/>
      <c r="E236" s="35"/>
      <c r="F236" s="13">
        <f>F234+F189+F129+F75</f>
        <v>0</v>
      </c>
      <c r="G236" s="35"/>
      <c r="H236" s="13">
        <f>H234+H189+H129+H75</f>
        <v>0</v>
      </c>
    </row>
    <row r="237" spans="1:8">
      <c r="A237" s="18"/>
      <c r="B237" s="63"/>
      <c r="C237" s="18"/>
      <c r="D237" s="18"/>
      <c r="E237" s="21"/>
      <c r="F237" s="25"/>
      <c r="G237" s="21"/>
      <c r="H237" s="56"/>
    </row>
  </sheetData>
  <sheetProtection selectLockedCells="1"/>
  <mergeCells count="8">
    <mergeCell ref="A1:H1"/>
    <mergeCell ref="A2:H2"/>
    <mergeCell ref="E3:F3"/>
    <mergeCell ref="G3:H3"/>
    <mergeCell ref="A3:A4"/>
    <mergeCell ref="B3:B4"/>
    <mergeCell ref="C3:C4"/>
    <mergeCell ref="D3:D4"/>
  </mergeCells>
  <printOptions horizontalCentered="1"/>
  <pageMargins left="0.25" right="0.25" top="0.75" bottom="0.75" header="0.3" footer="0.3"/>
  <pageSetup paperSize="9" scale="71" fitToHeight="0" orientation="portrait" horizontalDpi="600" verticalDpi="600"/>
  <headerFooter>
    <oddHeader>&amp;LMAXCABLE AT OHC&amp;R&amp;D</oddHeader>
    <oddFooter>&amp;LDIUS DESIGN CONSULTANTS PVT LTD&amp;C&amp;P of &amp;N&amp;R&amp;A</oddFooter>
  </headerFooter>
  <rowBreaks count="2" manualBreakCount="2">
    <brk id="59" max="7" man="1"/>
    <brk id="113" max="7" man="1"/>
  </rowBreak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BASE BUILDER PHE BOQ</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image</dc:creator>
  <cp:lastModifiedBy>image</cp:lastModifiedBy>
  <dcterms:created xsi:type="dcterms:W3CDTF">2023-11-06T05:05:22Z</dcterms:created>
  <dcterms:modified xsi:type="dcterms:W3CDTF">2023-11-06T05:05:36Z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270E9FE4011940C18C05AF23099A7C27_11</vt:lpwstr>
  </property>
  <property fmtid="{D5CDD505-2E9C-101B-9397-08002B2CF9AE}" pid="3" name="KSOProductBuildVer">
    <vt:lpwstr>1033-12.2.0.13266</vt:lpwstr>
  </property>
</Properties>
</file>